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E5D5F5E0-A5A9-487C-8EB6-359ADF47450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7 - 11 лет ОВЗ" sheetId="1" r:id="rId1"/>
    <sheet name="11 - 18 лет ОВЗ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1" i="3" l="1"/>
  <c r="I201" i="3"/>
  <c r="H201" i="3"/>
  <c r="G201" i="3"/>
  <c r="F201" i="3"/>
  <c r="J181" i="3"/>
  <c r="I181" i="3"/>
  <c r="H181" i="3"/>
  <c r="G181" i="3"/>
  <c r="J160" i="3"/>
  <c r="I160" i="3"/>
  <c r="H160" i="3"/>
  <c r="G160" i="3"/>
  <c r="F160" i="3"/>
  <c r="J141" i="3"/>
  <c r="I141" i="3"/>
  <c r="H141" i="3"/>
  <c r="G141" i="3"/>
  <c r="F141" i="3"/>
  <c r="J121" i="3"/>
  <c r="I121" i="3"/>
  <c r="H121" i="3"/>
  <c r="G121" i="3"/>
  <c r="J103" i="3"/>
  <c r="I103" i="3"/>
  <c r="H103" i="3"/>
  <c r="G103" i="3"/>
  <c r="I83" i="3"/>
  <c r="H83" i="3"/>
  <c r="G83" i="3"/>
  <c r="F83" i="3"/>
  <c r="J63" i="3"/>
  <c r="I63" i="3"/>
  <c r="H63" i="3"/>
  <c r="G63" i="3"/>
  <c r="J43" i="3"/>
  <c r="I43" i="3"/>
  <c r="H43" i="3"/>
  <c r="G43" i="3"/>
  <c r="F43" i="3"/>
  <c r="J23" i="3"/>
  <c r="I23" i="3"/>
  <c r="H23" i="3"/>
  <c r="G23" i="3"/>
  <c r="J206" i="1"/>
  <c r="I206" i="1"/>
  <c r="H206" i="1"/>
  <c r="G206" i="1"/>
  <c r="F206" i="1"/>
  <c r="J186" i="1"/>
  <c r="I186" i="1"/>
  <c r="H186" i="1"/>
  <c r="G186" i="1"/>
  <c r="J164" i="1"/>
  <c r="I164" i="1"/>
  <c r="H164" i="1"/>
  <c r="G164" i="1"/>
  <c r="F164" i="1"/>
  <c r="J145" i="1"/>
  <c r="I145" i="1"/>
  <c r="H145" i="1"/>
  <c r="G145" i="1"/>
  <c r="F145" i="1"/>
  <c r="J124" i="1"/>
  <c r="I124" i="1"/>
  <c r="H124" i="1"/>
  <c r="G124" i="1"/>
  <c r="F124" i="1"/>
  <c r="H113" i="1"/>
  <c r="G113" i="1"/>
  <c r="J105" i="1"/>
  <c r="I105" i="1"/>
  <c r="H105" i="1"/>
  <c r="G105" i="1"/>
  <c r="J85" i="1"/>
  <c r="I85" i="1"/>
  <c r="H85" i="1"/>
  <c r="G85" i="1"/>
  <c r="F85" i="1"/>
  <c r="F24" i="1" l="1"/>
  <c r="L12" i="1" l="1"/>
  <c r="F63" i="3" l="1"/>
  <c r="B202" i="3" l="1"/>
  <c r="A202" i="3"/>
  <c r="L201" i="3"/>
  <c r="B190" i="3"/>
  <c r="A190" i="3"/>
  <c r="L189" i="3"/>
  <c r="L202" i="3" s="1"/>
  <c r="J189" i="3"/>
  <c r="J202" i="3" s="1"/>
  <c r="I189" i="3"/>
  <c r="H189" i="3"/>
  <c r="H202" i="3" s="1"/>
  <c r="G189" i="3"/>
  <c r="G202" i="3" s="1"/>
  <c r="F189" i="3"/>
  <c r="F202" i="3" s="1"/>
  <c r="B182" i="3"/>
  <c r="A182" i="3"/>
  <c r="L181" i="3"/>
  <c r="F181" i="3"/>
  <c r="B170" i="3"/>
  <c r="A170" i="3"/>
  <c r="L169" i="3"/>
  <c r="L182" i="3" s="1"/>
  <c r="J169" i="3"/>
  <c r="J182" i="3" s="1"/>
  <c r="I169" i="3"/>
  <c r="I182" i="3" s="1"/>
  <c r="H169" i="3"/>
  <c r="H182" i="3" s="1"/>
  <c r="G169" i="3"/>
  <c r="G182" i="3" s="1"/>
  <c r="F169" i="3"/>
  <c r="F182" i="3" s="1"/>
  <c r="B161" i="3"/>
  <c r="A161" i="3"/>
  <c r="L160" i="3"/>
  <c r="B150" i="3"/>
  <c r="A150" i="3"/>
  <c r="L149" i="3"/>
  <c r="J149" i="3"/>
  <c r="J161" i="3" s="1"/>
  <c r="I149" i="3"/>
  <c r="I161" i="3" s="1"/>
  <c r="H149" i="3"/>
  <c r="H161" i="3" s="1"/>
  <c r="G149" i="3"/>
  <c r="G161" i="3" s="1"/>
  <c r="F149" i="3"/>
  <c r="F161" i="3" s="1"/>
  <c r="B142" i="3"/>
  <c r="A142" i="3"/>
  <c r="L141" i="3"/>
  <c r="B131" i="3"/>
  <c r="A131" i="3"/>
  <c r="L130" i="3"/>
  <c r="J130" i="3"/>
  <c r="J142" i="3" s="1"/>
  <c r="I130" i="3"/>
  <c r="H130" i="3"/>
  <c r="H142" i="3" s="1"/>
  <c r="G130" i="3"/>
  <c r="G142" i="3" s="1"/>
  <c r="F130" i="3"/>
  <c r="F142" i="3" s="1"/>
  <c r="B122" i="3"/>
  <c r="A122" i="3"/>
  <c r="L121" i="3"/>
  <c r="F121" i="3"/>
  <c r="B112" i="3"/>
  <c r="A112" i="3"/>
  <c r="L111" i="3"/>
  <c r="L122" i="3" s="1"/>
  <c r="J111" i="3"/>
  <c r="J122" i="3" s="1"/>
  <c r="I111" i="3"/>
  <c r="H111" i="3"/>
  <c r="H122" i="3" s="1"/>
  <c r="G111" i="3"/>
  <c r="G122" i="3" s="1"/>
  <c r="F111" i="3"/>
  <c r="B104" i="3"/>
  <c r="A104" i="3"/>
  <c r="L103" i="3"/>
  <c r="F103" i="3"/>
  <c r="B93" i="3"/>
  <c r="A93" i="3"/>
  <c r="L92" i="3"/>
  <c r="L104" i="3" s="1"/>
  <c r="J92" i="3"/>
  <c r="J104" i="3" s="1"/>
  <c r="I92" i="3"/>
  <c r="I104" i="3" s="1"/>
  <c r="H92" i="3"/>
  <c r="H104" i="3" s="1"/>
  <c r="G92" i="3"/>
  <c r="G104" i="3" s="1"/>
  <c r="F92" i="3"/>
  <c r="F104" i="3" s="1"/>
  <c r="B84" i="3"/>
  <c r="A84" i="3"/>
  <c r="L83" i="3"/>
  <c r="J83" i="3"/>
  <c r="B72" i="3"/>
  <c r="A72" i="3"/>
  <c r="L71" i="3"/>
  <c r="L84" i="3" s="1"/>
  <c r="J71" i="3"/>
  <c r="J84" i="3" s="1"/>
  <c r="I71" i="3"/>
  <c r="H71" i="3"/>
  <c r="H84" i="3" s="1"/>
  <c r="G71" i="3"/>
  <c r="G84" i="3" s="1"/>
  <c r="F71" i="3"/>
  <c r="F84" i="3" s="1"/>
  <c r="B64" i="3"/>
  <c r="A64" i="3"/>
  <c r="L63" i="3"/>
  <c r="B53" i="3"/>
  <c r="A53" i="3"/>
  <c r="L52" i="3"/>
  <c r="J52" i="3"/>
  <c r="J64" i="3" s="1"/>
  <c r="I52" i="3"/>
  <c r="I64" i="3" s="1"/>
  <c r="H52" i="3"/>
  <c r="H64" i="3" s="1"/>
  <c r="G52" i="3"/>
  <c r="G64" i="3" s="1"/>
  <c r="F52" i="3"/>
  <c r="F64" i="3" s="1"/>
  <c r="B44" i="3"/>
  <c r="A44" i="3"/>
  <c r="L43" i="3"/>
  <c r="B32" i="3"/>
  <c r="A32" i="3"/>
  <c r="L31" i="3"/>
  <c r="J31" i="3"/>
  <c r="J44" i="3" s="1"/>
  <c r="I31" i="3"/>
  <c r="I44" i="3" s="1"/>
  <c r="H31" i="3"/>
  <c r="H44" i="3" s="1"/>
  <c r="G31" i="3"/>
  <c r="F31" i="3"/>
  <c r="F44" i="3" s="1"/>
  <c r="B24" i="3"/>
  <c r="A24" i="3"/>
  <c r="L23" i="3"/>
  <c r="F23" i="3"/>
  <c r="B13" i="3"/>
  <c r="A13" i="3"/>
  <c r="L12" i="3"/>
  <c r="J12" i="3"/>
  <c r="J24" i="3" s="1"/>
  <c r="I12" i="3"/>
  <c r="I24" i="3" s="1"/>
  <c r="H12" i="3"/>
  <c r="H24" i="3" s="1"/>
  <c r="G12" i="3"/>
  <c r="F12" i="3"/>
  <c r="F24" i="3" s="1"/>
  <c r="B207" i="1"/>
  <c r="A207" i="1"/>
  <c r="L206" i="1"/>
  <c r="B195" i="1"/>
  <c r="A195" i="1"/>
  <c r="L194" i="1"/>
  <c r="L207" i="1" s="1"/>
  <c r="J194" i="1"/>
  <c r="J207" i="1" s="1"/>
  <c r="I194" i="1"/>
  <c r="I207" i="1" s="1"/>
  <c r="H194" i="1"/>
  <c r="G194" i="1"/>
  <c r="G207" i="1" s="1"/>
  <c r="F194" i="1"/>
  <c r="F207" i="1" s="1"/>
  <c r="B187" i="1"/>
  <c r="A187" i="1"/>
  <c r="L186" i="1"/>
  <c r="F186" i="1"/>
  <c r="B174" i="1"/>
  <c r="A174" i="1"/>
  <c r="L173" i="1"/>
  <c r="L187" i="1" s="1"/>
  <c r="J173" i="1"/>
  <c r="J187" i="1" s="1"/>
  <c r="I173" i="1"/>
  <c r="I187" i="1" s="1"/>
  <c r="H173" i="1"/>
  <c r="H187" i="1" s="1"/>
  <c r="G173" i="1"/>
  <c r="G187" i="1" s="1"/>
  <c r="F173" i="1"/>
  <c r="F187" i="1" s="1"/>
  <c r="B165" i="1"/>
  <c r="A165" i="1"/>
  <c r="L164" i="1"/>
  <c r="B154" i="1"/>
  <c r="A154" i="1"/>
  <c r="L153" i="1"/>
  <c r="J153" i="1"/>
  <c r="J165" i="1" s="1"/>
  <c r="I153" i="1"/>
  <c r="I165" i="1" s="1"/>
  <c r="H153" i="1"/>
  <c r="G153" i="1"/>
  <c r="G165" i="1" s="1"/>
  <c r="F153" i="1"/>
  <c r="F165" i="1" s="1"/>
  <c r="B146" i="1"/>
  <c r="A146" i="1"/>
  <c r="L145" i="1"/>
  <c r="B134" i="1"/>
  <c r="A134" i="1"/>
  <c r="L133" i="1"/>
  <c r="J133" i="1"/>
  <c r="J146" i="1" s="1"/>
  <c r="I133" i="1"/>
  <c r="H133" i="1"/>
  <c r="H146" i="1" s="1"/>
  <c r="G133" i="1"/>
  <c r="F133" i="1"/>
  <c r="F146" i="1" s="1"/>
  <c r="B125" i="1"/>
  <c r="A125" i="1"/>
  <c r="L124" i="1"/>
  <c r="B114" i="1"/>
  <c r="A114" i="1"/>
  <c r="L113" i="1"/>
  <c r="J113" i="1"/>
  <c r="J125" i="1" s="1"/>
  <c r="I113" i="1"/>
  <c r="F113" i="1"/>
  <c r="F125" i="1" s="1"/>
  <c r="B106" i="1"/>
  <c r="A106" i="1"/>
  <c r="L105" i="1"/>
  <c r="F105" i="1"/>
  <c r="B95" i="1"/>
  <c r="A95" i="1"/>
  <c r="L94" i="1"/>
  <c r="J94" i="1"/>
  <c r="I94" i="1"/>
  <c r="H94" i="1"/>
  <c r="G94" i="1"/>
  <c r="F94" i="1"/>
  <c r="F106" i="1" s="1"/>
  <c r="B86" i="1"/>
  <c r="A86" i="1"/>
  <c r="L85" i="1"/>
  <c r="B74" i="1"/>
  <c r="A74" i="1"/>
  <c r="L73" i="1"/>
  <c r="J73" i="1"/>
  <c r="I73" i="1"/>
  <c r="I86" i="1" s="1"/>
  <c r="H73" i="1"/>
  <c r="G73" i="1"/>
  <c r="G86" i="1" s="1"/>
  <c r="F73" i="1"/>
  <c r="F86" i="1" s="1"/>
  <c r="B66" i="1"/>
  <c r="A66" i="1"/>
  <c r="L65" i="1"/>
  <c r="J65" i="1"/>
  <c r="I65" i="1"/>
  <c r="H65" i="1"/>
  <c r="G65" i="1"/>
  <c r="F65" i="1"/>
  <c r="B54" i="1"/>
  <c r="A54" i="1"/>
  <c r="L53" i="1"/>
  <c r="J53" i="1"/>
  <c r="I53" i="1"/>
  <c r="H53" i="1"/>
  <c r="G53" i="1"/>
  <c r="F53" i="1"/>
  <c r="B46" i="1"/>
  <c r="A46" i="1"/>
  <c r="L45" i="1"/>
  <c r="J45" i="1"/>
  <c r="I45" i="1"/>
  <c r="H45" i="1"/>
  <c r="G45" i="1"/>
  <c r="F45" i="1"/>
  <c r="B34" i="1"/>
  <c r="A34" i="1"/>
  <c r="L33" i="1"/>
  <c r="J33" i="1"/>
  <c r="I33" i="1"/>
  <c r="I46" i="1" s="1"/>
  <c r="H33" i="1"/>
  <c r="G33" i="1"/>
  <c r="F33" i="1"/>
  <c r="B25" i="1"/>
  <c r="A25" i="1"/>
  <c r="L24" i="1"/>
  <c r="J24" i="1"/>
  <c r="I24" i="1"/>
  <c r="H24" i="1"/>
  <c r="G24" i="1"/>
  <c r="B13" i="1"/>
  <c r="A13" i="1"/>
  <c r="J12" i="1"/>
  <c r="I12" i="1"/>
  <c r="H12" i="1"/>
  <c r="G12" i="1"/>
  <c r="F12" i="1"/>
  <c r="L142" i="3" l="1"/>
  <c r="L161" i="3"/>
  <c r="L44" i="3"/>
  <c r="L24" i="3"/>
  <c r="I146" i="1"/>
  <c r="G146" i="1"/>
  <c r="J86" i="1"/>
  <c r="H106" i="1"/>
  <c r="H165" i="1"/>
  <c r="I125" i="1"/>
  <c r="H125" i="1"/>
  <c r="G125" i="1"/>
  <c r="I106" i="1"/>
  <c r="G106" i="1"/>
  <c r="H66" i="1"/>
  <c r="J66" i="1"/>
  <c r="I66" i="1"/>
  <c r="G66" i="1"/>
  <c r="F66" i="1"/>
  <c r="H46" i="1"/>
  <c r="I25" i="1"/>
  <c r="G25" i="1"/>
  <c r="J25" i="1"/>
  <c r="L165" i="1"/>
  <c r="L146" i="1"/>
  <c r="L125" i="1"/>
  <c r="L106" i="1"/>
  <c r="L86" i="1"/>
  <c r="L66" i="1"/>
  <c r="L46" i="1"/>
  <c r="I202" i="3"/>
  <c r="I142" i="3"/>
  <c r="I122" i="3"/>
  <c r="I84" i="3"/>
  <c r="H203" i="3"/>
  <c r="L64" i="3"/>
  <c r="J203" i="3"/>
  <c r="G44" i="3"/>
  <c r="F122" i="3"/>
  <c r="F203" i="3" s="1"/>
  <c r="G24" i="3"/>
  <c r="H207" i="1"/>
  <c r="J106" i="1"/>
  <c r="H86" i="1"/>
  <c r="F46" i="1"/>
  <c r="J46" i="1"/>
  <c r="G46" i="1"/>
  <c r="H25" i="1"/>
  <c r="F25" i="1"/>
  <c r="L25" i="1"/>
  <c r="L203" i="3" l="1"/>
  <c r="G203" i="3"/>
  <c r="I203" i="3"/>
  <c r="F208" i="1"/>
  <c r="I208" i="1"/>
  <c r="G208" i="1"/>
  <c r="L208" i="1"/>
  <c r="H208" i="1"/>
  <c r="J208" i="1"/>
</calcChain>
</file>

<file path=xl/sharedStrings.xml><?xml version="1.0" encoding="utf-8"?>
<sst xmlns="http://schemas.openxmlformats.org/spreadsheetml/2006/main" count="1039" uniqueCount="183">
  <si>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</si>
  <si>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</si>
  <si>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</si>
  <si>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</si>
  <si>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</si>
  <si>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</si>
  <si>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</si>
  <si>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</si>
  <si>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</si>
  <si>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</si>
  <si>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</si>
  <si>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</si>
  <si>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</si>
  <si>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</si>
  <si>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</si>
  <si>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</si>
  <si>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</si>
  <si>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</si>
  <si>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</si>
  <si>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</si>
  <si>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</si>
  <si>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</si>
  <si>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</si>
  <si>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</si>
  <si>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</si>
  <si>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</si>
  <si>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</si>
  <si>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</si>
  <si>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</si>
  <si>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</si>
  <si>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</si>
  <si>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</si>
  <si>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</si>
  <si>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</si>
  <si>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</si>
  <si>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</si>
  <si>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Чай с сахаром </t>
  </si>
  <si>
    <t xml:space="preserve">Хлеб ржаной </t>
  </si>
  <si>
    <t>Хлеб пшеничный</t>
  </si>
  <si>
    <t>Каша жидкая молочная овсяная</t>
  </si>
  <si>
    <t>булочное</t>
  </si>
  <si>
    <t>пром.</t>
  </si>
  <si>
    <t>54-22к/22</t>
  </si>
  <si>
    <t>685/04</t>
  </si>
  <si>
    <t xml:space="preserve">Щи из свежей капусты со сметаной (на бульоне) </t>
  </si>
  <si>
    <t>Компот из сухофруктов витаминизированный</t>
  </si>
  <si>
    <t xml:space="preserve">Хлеб  ржаной </t>
  </si>
  <si>
    <t>54-1с/22</t>
  </si>
  <si>
    <t>639/04</t>
  </si>
  <si>
    <t>Каша жидкая молочная рисовая</t>
  </si>
  <si>
    <t>Чай с молоком и сахаром</t>
  </si>
  <si>
    <t>54-25.1к/22</t>
  </si>
  <si>
    <t>1011/82</t>
  </si>
  <si>
    <t>Салат из свеклы с зеленым горошком</t>
  </si>
  <si>
    <t>30/21</t>
  </si>
  <si>
    <t>Рассольник ленинградский ( на бульоне)</t>
  </si>
  <si>
    <t>54-3с/22</t>
  </si>
  <si>
    <t>439/04</t>
  </si>
  <si>
    <t xml:space="preserve">Картофельное пюре </t>
  </si>
  <si>
    <t>520/04</t>
  </si>
  <si>
    <t>Компот из изюма витаминизированный</t>
  </si>
  <si>
    <t>348/17</t>
  </si>
  <si>
    <t>Каша жидкая молочная пшенная</t>
  </si>
  <si>
    <t>54-24к/22</t>
  </si>
  <si>
    <t>Чай с лимоном и сахаром</t>
  </si>
  <si>
    <t>54-3гн/22</t>
  </si>
  <si>
    <t>Суп "Крестьянский" с мясом (крупа перловая) на бульоне</t>
  </si>
  <si>
    <t>54-10с/22</t>
  </si>
  <si>
    <t xml:space="preserve">Биточек куриный (грудка куриная) </t>
  </si>
  <si>
    <t>500/04</t>
  </si>
  <si>
    <t>518/04</t>
  </si>
  <si>
    <t>Кисель витаминизированный "Витошка"</t>
  </si>
  <si>
    <t>648/04</t>
  </si>
  <si>
    <t>Фрукт свежий (яблоко)</t>
  </si>
  <si>
    <t>Макароны отварные с сыром</t>
  </si>
  <si>
    <t>54-3г/22</t>
  </si>
  <si>
    <t>какао с молоком</t>
  </si>
  <si>
    <t>54-21гн/22</t>
  </si>
  <si>
    <t>икра морковная</t>
  </si>
  <si>
    <t>54-12з/22</t>
  </si>
  <si>
    <t xml:space="preserve">Суп из овощей </t>
  </si>
  <si>
    <t>54-17с/22</t>
  </si>
  <si>
    <t>Биточки мясные из говядины с маслом</t>
  </si>
  <si>
    <t>451/04</t>
  </si>
  <si>
    <t>каша пшеничная вязкая</t>
  </si>
  <si>
    <t>161/04</t>
  </si>
  <si>
    <t>Компот из свежих фруктов</t>
  </si>
  <si>
    <t>342/17</t>
  </si>
  <si>
    <t>54-19к/22</t>
  </si>
  <si>
    <t>Борщ с капустой и картофелем со сметаной ( на бульоне)</t>
  </si>
  <si>
    <t>54-2с/22</t>
  </si>
  <si>
    <t>Котлета рыбная (минтай) с маслом</t>
  </si>
  <si>
    <t>390/04</t>
  </si>
  <si>
    <t xml:space="preserve">Омлет натуральный  </t>
  </si>
  <si>
    <t>54-1о/22</t>
  </si>
  <si>
    <t>Рассольник Домашний (сметана, бульон)</t>
  </si>
  <si>
    <t>54-4с-20/21</t>
  </si>
  <si>
    <t>Печень говяжья по строгановски</t>
  </si>
  <si>
    <t>365/21</t>
  </si>
  <si>
    <t>Макаронные изделия отварные</t>
  </si>
  <si>
    <t>442/82</t>
  </si>
  <si>
    <t xml:space="preserve">Компот из кураги </t>
  </si>
  <si>
    <t>638/04</t>
  </si>
  <si>
    <t>суп молочный с гречневой крупой</t>
  </si>
  <si>
    <t>54-17к</t>
  </si>
  <si>
    <t>Суп картофельный с горохом (бульон куриный)</t>
  </si>
  <si>
    <t>54-8-2020/21</t>
  </si>
  <si>
    <t>Котлета "Пермская"                  ( говядина)</t>
  </si>
  <si>
    <t>341/21</t>
  </si>
  <si>
    <t xml:space="preserve">Соус красный </t>
  </si>
  <si>
    <t>422/21</t>
  </si>
  <si>
    <t xml:space="preserve">Напиток из шиповника </t>
  </si>
  <si>
    <t>632/04</t>
  </si>
  <si>
    <t>Какао с молоком</t>
  </si>
  <si>
    <t xml:space="preserve">Каша молочная жидкая манная с маслом </t>
  </si>
  <si>
    <t>311/04</t>
  </si>
  <si>
    <t>54-3/22</t>
  </si>
  <si>
    <t>171/17</t>
  </si>
  <si>
    <t xml:space="preserve">Компот из сухофруктов </t>
  </si>
  <si>
    <t>508/04</t>
  </si>
  <si>
    <t>7-11 лет ОВЗ</t>
  </si>
  <si>
    <t>12-18 лет ОВЗ</t>
  </si>
  <si>
    <t>246/17</t>
  </si>
  <si>
    <t>рис припущенный</t>
  </si>
  <si>
    <t>49/17</t>
  </si>
  <si>
    <t>299/21</t>
  </si>
  <si>
    <t>фрукт</t>
  </si>
  <si>
    <t>291/17</t>
  </si>
  <si>
    <t>67/17</t>
  </si>
  <si>
    <t>капуста тушеная</t>
  </si>
  <si>
    <t>321/17</t>
  </si>
  <si>
    <t>салат витаминный</t>
  </si>
  <si>
    <t>рыба, тушенная в томате с овощами</t>
  </si>
  <si>
    <t>кондитерское изделие (печенье)</t>
  </si>
  <si>
    <t>плов из птицы</t>
  </si>
  <si>
    <t>фрукт свежий мандарин</t>
  </si>
  <si>
    <t>каша гречневая рассыпчатая</t>
  </si>
  <si>
    <t>гуляш из говядины</t>
  </si>
  <si>
    <t>соус красный основной</t>
  </si>
  <si>
    <t xml:space="preserve">Суп из овощей  </t>
  </si>
  <si>
    <t>картофель отварной</t>
  </si>
  <si>
    <t>кисель витаминизированный витошка</t>
  </si>
  <si>
    <t>фрукт свежий</t>
  </si>
  <si>
    <t xml:space="preserve">гуляш из говядины </t>
  </si>
  <si>
    <t>плов из курицы</t>
  </si>
  <si>
    <t>гастрономия</t>
  </si>
  <si>
    <t>масло сливочное порционно</t>
  </si>
  <si>
    <t>сыр порционно</t>
  </si>
  <si>
    <t>15/2017</t>
  </si>
  <si>
    <t>масло сливочное</t>
  </si>
  <si>
    <t xml:space="preserve"> сыр порционно</t>
  </si>
  <si>
    <t>жаркое по - домашнему</t>
  </si>
  <si>
    <t>328/22</t>
  </si>
  <si>
    <t>25/22</t>
  </si>
  <si>
    <t>Полдник</t>
  </si>
  <si>
    <t>кондитерка</t>
  </si>
  <si>
    <t>сок фруктовый в индивидуальной упаковке</t>
  </si>
  <si>
    <t>кондитерские изделия</t>
  </si>
  <si>
    <t>200</t>
  </si>
  <si>
    <t>50</t>
  </si>
  <si>
    <t xml:space="preserve">полдник </t>
  </si>
  <si>
    <t>полдник</t>
  </si>
  <si>
    <t xml:space="preserve">фрукт свежий </t>
  </si>
  <si>
    <t>Булочка "Школьная"</t>
  </si>
  <si>
    <t>к/м продукция йогурт 2,5%</t>
  </si>
  <si>
    <t>100</t>
  </si>
  <si>
    <t>472/04</t>
  </si>
  <si>
    <t>Булочка "Домашняя"</t>
  </si>
  <si>
    <t>к/м продукция снежок 2,5%</t>
  </si>
  <si>
    <t>пром</t>
  </si>
  <si>
    <t>Булочка "Изюминка"</t>
  </si>
  <si>
    <t>Печень говяжья, тушенная в соусе</t>
  </si>
  <si>
    <t>мсуп молочный с крупой</t>
  </si>
  <si>
    <t>овощи свежие порционно (огурцы или томаты)</t>
  </si>
  <si>
    <t>овощи свежие (огурцы или томаты)</t>
  </si>
  <si>
    <t>Печень говяжья ,тушенная в соусе</t>
  </si>
  <si>
    <t>4,,91</t>
  </si>
  <si>
    <t>Суп молочный с крупой</t>
  </si>
  <si>
    <t>овощи свежие порционно (огурцы)</t>
  </si>
  <si>
    <t>ГОКУ СКШ г. Усть-Илимска</t>
  </si>
  <si>
    <t>Согласовано</t>
  </si>
  <si>
    <t>директор</t>
  </si>
  <si>
    <t>Акимкина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</si>
</sst>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/>
  </cellStyleXfs>
  <cellXfs count="13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left" vertical="center" shrinkToFi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2" fillId="4" borderId="1" xfId="0" applyFont="1" applyFill="1" applyBorder="1" applyAlignment="1">
      <alignment horizontal="left" vertical="center" wrapText="1" shrinkToFit="1"/>
    </xf>
    <xf numFmtId="0" fontId="12" fillId="4" borderId="1" xfId="0" applyFont="1" applyFill="1" applyBorder="1" applyAlignment="1">
      <alignment horizontal="left" vertical="center" shrinkToFit="1"/>
    </xf>
    <xf numFmtId="0" fontId="2" fillId="4" borderId="0" xfId="0" applyFont="1" applyFill="1"/>
    <xf numFmtId="0" fontId="2" fillId="4" borderId="0" xfId="0" applyFont="1" applyFill="1" applyAlignment="1">
      <alignment horizontal="left"/>
    </xf>
    <xf numFmtId="0" fontId="12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 wrapText="1" shrinkToFit="1"/>
    </xf>
    <xf numFmtId="49" fontId="12" fillId="0" borderId="1" xfId="0" applyNumberFormat="1" applyFont="1" applyBorder="1" applyAlignment="1">
      <alignment horizontal="center" vertical="center" shrinkToFi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12" fillId="0" borderId="13" xfId="0" applyFont="1" applyBorder="1" applyAlignment="1">
      <alignment horizontal="center" vertical="center" shrinkToFit="1"/>
    </xf>
    <xf numFmtId="0" fontId="0" fillId="4" borderId="1" xfId="0" applyFill="1" applyBorder="1" applyProtection="1"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 shrinkToFit="1"/>
    </xf>
    <xf numFmtId="0" fontId="13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 shrinkToFi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/>
    </xf>
    <xf numFmtId="0" fontId="19" fillId="0" borderId="8" xfId="0" applyFont="1" applyBorder="1"/>
    <xf numFmtId="0" fontId="19" fillId="0" borderId="9" xfId="0" applyFont="1" applyBorder="1"/>
    <xf numFmtId="0" fontId="13" fillId="0" borderId="1" xfId="1" applyFont="1" applyBorder="1" applyAlignment="1">
      <alignment horizontal="center" vertical="center" shrinkToFit="1"/>
    </xf>
    <xf numFmtId="0" fontId="16" fillId="2" borderId="9" xfId="0" applyFont="1" applyFill="1" applyBorder="1" applyAlignment="1" applyProtection="1">
      <alignment horizontal="center" vertical="top" wrapText="1"/>
      <protection locked="0"/>
    </xf>
    <xf numFmtId="0" fontId="16" fillId="0" borderId="11" xfId="0" applyFont="1" applyBorder="1" applyAlignment="1">
      <alignment horizontal="center"/>
    </xf>
    <xf numFmtId="0" fontId="19" fillId="0" borderId="12" xfId="0" applyFont="1" applyBorder="1"/>
    <xf numFmtId="0" fontId="19" fillId="0" borderId="1" xfId="0" applyFont="1" applyBorder="1"/>
    <xf numFmtId="0" fontId="16" fillId="2" borderId="1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Alignment="1">
      <alignment horizontal="left"/>
    </xf>
    <xf numFmtId="0" fontId="13" fillId="0" borderId="1" xfId="1" applyFont="1" applyBorder="1" applyAlignment="1">
      <alignment horizontal="left" vertical="center" shrinkToFit="1"/>
    </xf>
    <xf numFmtId="0" fontId="19" fillId="2" borderId="1" xfId="0" applyFont="1" applyFill="1" applyBorder="1" applyProtection="1">
      <protection locked="0"/>
    </xf>
    <xf numFmtId="0" fontId="16" fillId="2" borderId="1" xfId="0" applyFont="1" applyFill="1" applyBorder="1" applyAlignment="1" applyProtection="1">
      <alignment vertical="top" wrapText="1"/>
      <protection locked="0"/>
    </xf>
    <xf numFmtId="0" fontId="16" fillId="2" borderId="13" xfId="0" applyFont="1" applyFill="1" applyBorder="1" applyAlignment="1" applyProtection="1">
      <alignment horizontal="center" vertical="top" wrapText="1"/>
      <protection locked="0"/>
    </xf>
    <xf numFmtId="0" fontId="16" fillId="0" borderId="15" xfId="0" applyFont="1" applyBorder="1" applyAlignment="1">
      <alignment horizontal="center"/>
    </xf>
    <xf numFmtId="0" fontId="19" fillId="0" borderId="2" xfId="0" applyFont="1" applyBorder="1"/>
    <xf numFmtId="0" fontId="20" fillId="0" borderId="1" xfId="0" applyFont="1" applyBorder="1" applyAlignment="1" applyProtection="1">
      <alignment horizontal="right"/>
      <protection locked="0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/>
    </xf>
    <xf numFmtId="0" fontId="19" fillId="0" borderId="17" xfId="0" applyFont="1" applyBorder="1"/>
    <xf numFmtId="49" fontId="13" fillId="0" borderId="1" xfId="1" applyNumberFormat="1" applyFont="1" applyBorder="1" applyAlignment="1">
      <alignment horizontal="center" vertical="center" shrinkToFit="1"/>
    </xf>
    <xf numFmtId="0" fontId="16" fillId="3" borderId="19" xfId="0" applyFont="1" applyFill="1" applyBorder="1" applyAlignment="1">
      <alignment horizontal="center"/>
    </xf>
    <xf numFmtId="0" fontId="16" fillId="3" borderId="19" xfId="0" applyFont="1" applyFill="1" applyBorder="1" applyAlignment="1">
      <alignment vertical="top" wrapText="1"/>
    </xf>
    <xf numFmtId="0" fontId="16" fillId="3" borderId="19" xfId="0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 shrinkToFit="1"/>
    </xf>
    <xf numFmtId="49" fontId="13" fillId="0" borderId="1" xfId="0" applyNumberFormat="1" applyFont="1" applyBorder="1" applyAlignment="1">
      <alignment horizontal="center" vertical="center" shrinkToFit="1"/>
    </xf>
    <xf numFmtId="0" fontId="16" fillId="0" borderId="4" xfId="0" applyFont="1" applyBorder="1"/>
    <xf numFmtId="0" fontId="16" fillId="0" borderId="4" xfId="0" applyFont="1" applyBorder="1" applyAlignment="1">
      <alignment horizontal="center"/>
    </xf>
    <xf numFmtId="0" fontId="0" fillId="5" borderId="9" xfId="0" applyFill="1" applyBorder="1"/>
    <xf numFmtId="0" fontId="0" fillId="4" borderId="9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49" fontId="0" fillId="4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22" fillId="4" borderId="1" xfId="0" applyNumberFormat="1" applyFont="1" applyFill="1" applyBorder="1" applyProtection="1">
      <protection locked="0"/>
    </xf>
    <xf numFmtId="2" fontId="22" fillId="4" borderId="13" xfId="0" applyNumberFormat="1" applyFon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164" fontId="22" fillId="4" borderId="1" xfId="0" applyNumberFormat="1" applyFont="1" applyFill="1" applyBorder="1" applyProtection="1">
      <protection locked="0"/>
    </xf>
    <xf numFmtId="0" fontId="23" fillId="0" borderId="12" xfId="0" applyFont="1" applyBorder="1"/>
    <xf numFmtId="2" fontId="1" fillId="4" borderId="1" xfId="0" applyNumberFormat="1" applyFont="1" applyFill="1" applyBorder="1" applyProtection="1">
      <protection locked="0"/>
    </xf>
    <xf numFmtId="2" fontId="1" fillId="4" borderId="13" xfId="0" applyNumberFormat="1" applyFont="1" applyFill="1" applyBorder="1" applyProtection="1">
      <protection locked="0"/>
    </xf>
    <xf numFmtId="164" fontId="1" fillId="4" borderId="1" xfId="0" applyNumberFormat="1" applyFont="1" applyFill="1" applyBorder="1" applyProtection="1">
      <protection locked="0"/>
    </xf>
    <xf numFmtId="0" fontId="12" fillId="0" borderId="24" xfId="0" applyFont="1" applyBorder="1" applyAlignment="1">
      <alignment horizontal="center" vertical="center" shrinkToFit="1"/>
    </xf>
    <xf numFmtId="0" fontId="24" fillId="0" borderId="1" xfId="0" applyFont="1" applyBorder="1" applyAlignment="1" applyProtection="1">
      <alignment horizontal="center" vertical="center"/>
      <protection locked="0"/>
    </xf>
    <xf numFmtId="0" fontId="0" fillId="4" borderId="17" xfId="0" applyFill="1" applyBorder="1" applyProtection="1">
      <protection locked="0"/>
    </xf>
    <xf numFmtId="0" fontId="22" fillId="4" borderId="17" xfId="0" applyFont="1" applyFill="1" applyBorder="1" applyAlignment="1" applyProtection="1">
      <alignment wrapText="1"/>
      <protection locked="0"/>
    </xf>
    <xf numFmtId="49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25" fillId="2" borderId="13" xfId="0" applyFont="1" applyFill="1" applyBorder="1" applyAlignment="1" applyProtection="1">
      <alignment horizontal="center" vertical="top" wrapText="1"/>
      <protection locked="0"/>
    </xf>
    <xf numFmtId="0" fontId="13" fillId="0" borderId="24" xfId="0" applyFont="1" applyBorder="1" applyAlignment="1">
      <alignment horizontal="center" vertical="center" shrinkToFit="1"/>
    </xf>
    <xf numFmtId="2" fontId="22" fillId="4" borderId="24" xfId="0" applyNumberFormat="1" applyFont="1" applyFill="1" applyBorder="1" applyProtection="1"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0" borderId="4" xfId="0" applyFont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21" fillId="3" borderId="21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8"/>
  <sheetViews>
    <sheetView zoomScale="80" zoomScaleNormal="80" workbookViewId="0">
      <selection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3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0</v>
      </c>
      <c r="C1" s="129" t="s">
        <v>179</v>
      </c>
      <c r="D1" s="130"/>
      <c r="E1" s="130"/>
      <c r="F1" s="3" t="s">
        <v>180</v>
      </c>
      <c r="G1" s="2" t="s">
        <v>1</v>
      </c>
      <c r="H1" s="131" t="s">
        <v>181</v>
      </c>
      <c r="I1" s="131"/>
      <c r="J1" s="131"/>
      <c r="K1" s="131"/>
    </row>
    <row r="2" spans="1:12" ht="18" x14ac:dyDescent="0.2">
      <c r="A2" s="4" t="s">
        <v>2</v>
      </c>
      <c r="C2" s="2"/>
      <c r="G2" s="2" t="s">
        <v>3</v>
      </c>
      <c r="H2" s="131" t="s">
        <v>182</v>
      </c>
      <c r="I2" s="131"/>
      <c r="J2" s="131"/>
      <c r="K2" s="131"/>
    </row>
    <row r="3" spans="1:12" ht="17.25" customHeight="1" x14ac:dyDescent="0.2">
      <c r="A3" s="5" t="s">
        <v>4</v>
      </c>
      <c r="C3" s="2"/>
      <c r="D3" s="6"/>
      <c r="E3" s="7" t="s">
        <v>120</v>
      </c>
      <c r="G3" s="2" t="s">
        <v>5</v>
      </c>
      <c r="H3" s="8">
        <v>2</v>
      </c>
      <c r="I3" s="8">
        <v>9</v>
      </c>
      <c r="J3" s="9">
        <v>2024</v>
      </c>
      <c r="K3" s="1"/>
    </row>
    <row r="4" spans="1:12" ht="13.5" thickBot="1" x14ac:dyDescent="0.25">
      <c r="C4" s="2"/>
      <c r="D4" s="5"/>
      <c r="H4" s="10" t="s">
        <v>6</v>
      </c>
      <c r="I4" s="10" t="s">
        <v>7</v>
      </c>
      <c r="J4" s="10" t="s">
        <v>8</v>
      </c>
    </row>
    <row r="5" spans="1:12" ht="34.5" thickBot="1" x14ac:dyDescent="0.25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  <c r="L5" s="13" t="s">
        <v>20</v>
      </c>
    </row>
    <row r="6" spans="1:12" ht="15" x14ac:dyDescent="0.25">
      <c r="A6" s="15">
        <v>1</v>
      </c>
      <c r="B6" s="16">
        <v>1</v>
      </c>
      <c r="C6" s="17" t="s">
        <v>21</v>
      </c>
      <c r="D6" s="18" t="s">
        <v>22</v>
      </c>
      <c r="E6" s="51" t="s">
        <v>39</v>
      </c>
      <c r="F6" s="55">
        <v>230</v>
      </c>
      <c r="G6" s="55">
        <v>6.8</v>
      </c>
      <c r="H6" s="55">
        <v>3.69</v>
      </c>
      <c r="I6" s="55">
        <v>36</v>
      </c>
      <c r="J6" s="55">
        <v>192.6</v>
      </c>
      <c r="K6" s="26" t="s">
        <v>42</v>
      </c>
      <c r="L6" s="50">
        <v>20</v>
      </c>
    </row>
    <row r="7" spans="1:12" ht="15" x14ac:dyDescent="0.25">
      <c r="A7" s="20"/>
      <c r="B7" s="21"/>
      <c r="C7" s="22"/>
      <c r="D7" s="27" t="s">
        <v>23</v>
      </c>
      <c r="E7" s="51" t="s">
        <v>36</v>
      </c>
      <c r="F7" s="55">
        <v>200</v>
      </c>
      <c r="G7" s="55">
        <v>0.2</v>
      </c>
      <c r="H7" s="55">
        <v>0</v>
      </c>
      <c r="I7" s="55">
        <v>14</v>
      </c>
      <c r="J7" s="55">
        <v>53.3</v>
      </c>
      <c r="K7" s="26" t="s">
        <v>43</v>
      </c>
      <c r="L7" s="50">
        <v>5</v>
      </c>
    </row>
    <row r="8" spans="1:12" ht="15" x14ac:dyDescent="0.25">
      <c r="A8" s="20"/>
      <c r="B8" s="21"/>
      <c r="C8" s="22"/>
      <c r="D8" s="27" t="s">
        <v>24</v>
      </c>
      <c r="E8" s="51" t="s">
        <v>38</v>
      </c>
      <c r="F8" s="55">
        <v>40</v>
      </c>
      <c r="G8" s="55">
        <v>5.05</v>
      </c>
      <c r="H8" s="55">
        <v>2.65</v>
      </c>
      <c r="I8" s="55">
        <v>10.09</v>
      </c>
      <c r="J8" s="55">
        <v>108.2</v>
      </c>
      <c r="K8" s="26" t="s">
        <v>41</v>
      </c>
      <c r="L8" s="50">
        <v>4</v>
      </c>
    </row>
    <row r="9" spans="1:12" ht="15" x14ac:dyDescent="0.25">
      <c r="A9" s="20"/>
      <c r="B9" s="21"/>
      <c r="C9" s="22"/>
      <c r="D9" s="54" t="s">
        <v>24</v>
      </c>
      <c r="E9" s="52" t="s">
        <v>37</v>
      </c>
      <c r="F9" s="55">
        <v>20</v>
      </c>
      <c r="G9" s="55">
        <v>2.52</v>
      </c>
      <c r="H9" s="55">
        <v>2.21</v>
      </c>
      <c r="I9" s="55">
        <v>5.04</v>
      </c>
      <c r="J9" s="55">
        <v>54.1</v>
      </c>
      <c r="K9" s="26" t="s">
        <v>41</v>
      </c>
      <c r="L9" s="50">
        <v>2</v>
      </c>
    </row>
    <row r="10" spans="1:12" ht="15" x14ac:dyDescent="0.25">
      <c r="A10" s="20"/>
      <c r="B10" s="21"/>
      <c r="C10" s="22"/>
      <c r="D10" s="54" t="s">
        <v>145</v>
      </c>
      <c r="E10" s="53" t="s">
        <v>146</v>
      </c>
      <c r="F10" s="25">
        <v>10</v>
      </c>
      <c r="G10" s="25">
        <v>0.83</v>
      </c>
      <c r="H10" s="25">
        <v>7.25</v>
      </c>
      <c r="I10" s="25">
        <v>1.87</v>
      </c>
      <c r="J10" s="25">
        <v>66.09</v>
      </c>
      <c r="K10" s="26" t="s">
        <v>41</v>
      </c>
      <c r="L10" s="50">
        <v>10</v>
      </c>
    </row>
    <row r="11" spans="1:12" ht="15" x14ac:dyDescent="0.25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26"/>
      <c r="L11" s="50"/>
    </row>
    <row r="12" spans="1:12" ht="15" x14ac:dyDescent="0.25">
      <c r="A12" s="28"/>
      <c r="B12" s="29"/>
      <c r="C12" s="30"/>
      <c r="D12" s="31" t="s">
        <v>25</v>
      </c>
      <c r="E12" s="32"/>
      <c r="F12" s="33">
        <f>SUM(F6:F11)</f>
        <v>500</v>
      </c>
      <c r="G12" s="33">
        <f>SUM(G6:G11)</f>
        <v>15.4</v>
      </c>
      <c r="H12" s="33">
        <f>SUM(H6:H11)</f>
        <v>15.8</v>
      </c>
      <c r="I12" s="33">
        <f>SUM(I6:I11)</f>
        <v>67.000000000000014</v>
      </c>
      <c r="J12" s="33">
        <f>SUM(J6:J11)</f>
        <v>474.28999999999996</v>
      </c>
      <c r="K12" s="34"/>
      <c r="L12" s="33">
        <f>SUM(L6:L11)</f>
        <v>41</v>
      </c>
    </row>
    <row r="13" spans="1:12" ht="15" x14ac:dyDescent="0.25">
      <c r="A13" s="35">
        <f>A6</f>
        <v>1</v>
      </c>
      <c r="B13" s="36">
        <f>B6</f>
        <v>1</v>
      </c>
      <c r="C13" s="37" t="s">
        <v>26</v>
      </c>
      <c r="D13" s="27" t="s">
        <v>126</v>
      </c>
      <c r="E13" s="49" t="s">
        <v>135</v>
      </c>
      <c r="F13" s="55">
        <v>100</v>
      </c>
      <c r="G13" s="55">
        <v>0.9</v>
      </c>
      <c r="H13" s="55">
        <v>0.2</v>
      </c>
      <c r="I13" s="55">
        <v>8.1</v>
      </c>
      <c r="J13" s="55">
        <v>43</v>
      </c>
      <c r="K13" s="59" t="s">
        <v>41</v>
      </c>
      <c r="L13" s="58">
        <v>20</v>
      </c>
    </row>
    <row r="14" spans="1:12" ht="15" x14ac:dyDescent="0.25">
      <c r="A14" s="20"/>
      <c r="B14" s="21"/>
      <c r="C14" s="22"/>
      <c r="D14" s="27" t="s">
        <v>28</v>
      </c>
      <c r="E14" s="56" t="s">
        <v>44</v>
      </c>
      <c r="F14" s="55">
        <v>200</v>
      </c>
      <c r="G14" s="55">
        <v>4.62</v>
      </c>
      <c r="H14" s="55">
        <v>5.62</v>
      </c>
      <c r="I14" s="55">
        <v>5.72</v>
      </c>
      <c r="J14" s="55">
        <v>92.2</v>
      </c>
      <c r="K14" s="59" t="s">
        <v>47</v>
      </c>
      <c r="L14" s="58">
        <v>19</v>
      </c>
    </row>
    <row r="15" spans="1:12" ht="15" x14ac:dyDescent="0.25">
      <c r="A15" s="20"/>
      <c r="B15" s="21"/>
      <c r="C15" s="22"/>
      <c r="D15" s="27" t="s">
        <v>29</v>
      </c>
      <c r="E15" s="49" t="s">
        <v>137</v>
      </c>
      <c r="F15" s="55">
        <v>90</v>
      </c>
      <c r="G15" s="55">
        <v>0.93</v>
      </c>
      <c r="H15" s="55">
        <v>7.12</v>
      </c>
      <c r="I15" s="55">
        <v>3.27</v>
      </c>
      <c r="J15" s="55">
        <v>149.63</v>
      </c>
      <c r="K15" s="59" t="s">
        <v>122</v>
      </c>
      <c r="L15" s="58">
        <v>50</v>
      </c>
    </row>
    <row r="16" spans="1:12" ht="15" x14ac:dyDescent="0.25">
      <c r="A16" s="20"/>
      <c r="B16" s="21"/>
      <c r="C16" s="22"/>
      <c r="D16" s="27" t="s">
        <v>30</v>
      </c>
      <c r="E16" s="49" t="s">
        <v>136</v>
      </c>
      <c r="F16" s="55">
        <v>150</v>
      </c>
      <c r="G16" s="55">
        <v>6.25</v>
      </c>
      <c r="H16" s="55">
        <v>6.39</v>
      </c>
      <c r="I16" s="55">
        <v>43.39</v>
      </c>
      <c r="J16" s="55">
        <v>245.23</v>
      </c>
      <c r="K16" s="59" t="s">
        <v>119</v>
      </c>
      <c r="L16" s="58">
        <v>17</v>
      </c>
    </row>
    <row r="17" spans="1:12" ht="15" x14ac:dyDescent="0.25">
      <c r="A17" s="20"/>
      <c r="B17" s="21"/>
      <c r="C17" s="22"/>
      <c r="D17" s="27" t="s">
        <v>31</v>
      </c>
      <c r="E17" s="49" t="s">
        <v>60</v>
      </c>
      <c r="F17" s="55">
        <v>180</v>
      </c>
      <c r="G17" s="55">
        <v>0.31</v>
      </c>
      <c r="H17" s="55">
        <v>0.06</v>
      </c>
      <c r="I17" s="55">
        <v>26.86</v>
      </c>
      <c r="J17" s="55">
        <v>103</v>
      </c>
      <c r="K17" s="59" t="s">
        <v>61</v>
      </c>
      <c r="L17" s="58">
        <v>10</v>
      </c>
    </row>
    <row r="18" spans="1:12" ht="15" x14ac:dyDescent="0.25">
      <c r="A18" s="20"/>
      <c r="B18" s="21"/>
      <c r="C18" s="22"/>
      <c r="D18" s="27" t="s">
        <v>32</v>
      </c>
      <c r="E18" s="48" t="s">
        <v>38</v>
      </c>
      <c r="F18" s="55">
        <v>50</v>
      </c>
      <c r="G18" s="55">
        <v>6.31</v>
      </c>
      <c r="H18" s="55">
        <v>4.91</v>
      </c>
      <c r="I18" s="55">
        <v>11.84</v>
      </c>
      <c r="J18" s="55">
        <v>119.91</v>
      </c>
      <c r="K18" s="59" t="s">
        <v>41</v>
      </c>
      <c r="L18" s="58">
        <v>6</v>
      </c>
    </row>
    <row r="19" spans="1:12" ht="15" x14ac:dyDescent="0.25">
      <c r="A19" s="20"/>
      <c r="B19" s="21"/>
      <c r="C19" s="22"/>
      <c r="D19" s="27" t="s">
        <v>33</v>
      </c>
      <c r="E19" s="49" t="s">
        <v>46</v>
      </c>
      <c r="F19" s="55">
        <v>30</v>
      </c>
      <c r="G19" s="55">
        <v>3.78</v>
      </c>
      <c r="H19" s="55">
        <v>2.94</v>
      </c>
      <c r="I19" s="55">
        <v>7.56</v>
      </c>
      <c r="J19" s="55">
        <v>71.94</v>
      </c>
      <c r="K19" s="59" t="s">
        <v>41</v>
      </c>
      <c r="L19" s="58">
        <v>2</v>
      </c>
    </row>
    <row r="20" spans="1:12" ht="15.75" thickBot="1" x14ac:dyDescent="0.3">
      <c r="A20" s="20"/>
      <c r="B20" s="21"/>
      <c r="C20" s="22"/>
      <c r="D20" s="54"/>
      <c r="E20" s="53"/>
      <c r="F20" s="53"/>
      <c r="G20" s="53"/>
      <c r="H20" s="53"/>
      <c r="I20" s="53"/>
      <c r="J20" s="53"/>
      <c r="K20" s="53"/>
      <c r="L20" s="58"/>
    </row>
    <row r="21" spans="1:12" ht="15" x14ac:dyDescent="0.25">
      <c r="A21" s="20"/>
      <c r="B21" s="21"/>
      <c r="C21" s="22" t="s">
        <v>154</v>
      </c>
      <c r="D21" s="101" t="s">
        <v>31</v>
      </c>
      <c r="E21" s="102" t="s">
        <v>156</v>
      </c>
      <c r="F21" s="104" t="s">
        <v>158</v>
      </c>
      <c r="G21" s="106">
        <v>2</v>
      </c>
      <c r="H21" s="106">
        <v>0</v>
      </c>
      <c r="I21" s="107">
        <v>3.8</v>
      </c>
      <c r="J21" s="110">
        <v>118</v>
      </c>
      <c r="K21" s="61" t="s">
        <v>41</v>
      </c>
      <c r="L21" s="58"/>
    </row>
    <row r="22" spans="1:12" ht="15" x14ac:dyDescent="0.25">
      <c r="A22" s="20"/>
      <c r="B22" s="21"/>
      <c r="C22" s="22"/>
      <c r="D22" s="60" t="s">
        <v>155</v>
      </c>
      <c r="E22" s="103" t="s">
        <v>157</v>
      </c>
      <c r="F22" s="105" t="s">
        <v>159</v>
      </c>
      <c r="G22" s="108">
        <v>5.6</v>
      </c>
      <c r="H22" s="108">
        <v>4.4800000000000004</v>
      </c>
      <c r="I22" s="109">
        <v>52</v>
      </c>
      <c r="J22" s="111">
        <v>208.4</v>
      </c>
      <c r="K22" s="26" t="s">
        <v>41</v>
      </c>
      <c r="L22" s="58"/>
    </row>
    <row r="23" spans="1:12" ht="15" x14ac:dyDescent="0.25">
      <c r="A23" s="20"/>
      <c r="B23" s="21"/>
      <c r="C23" s="22"/>
      <c r="D23" s="60"/>
      <c r="E23" s="103"/>
      <c r="F23" s="105"/>
      <c r="G23" s="108"/>
      <c r="H23" s="108"/>
      <c r="I23" s="126"/>
      <c r="J23" s="111"/>
      <c r="K23" s="26"/>
      <c r="L23" s="58"/>
    </row>
    <row r="24" spans="1:12" ht="15" x14ac:dyDescent="0.25">
      <c r="A24" s="28"/>
      <c r="B24" s="29"/>
      <c r="C24" s="30"/>
      <c r="D24" s="31" t="s">
        <v>25</v>
      </c>
      <c r="E24" s="32"/>
      <c r="F24" s="33">
        <f>SUM(F13:F22)</f>
        <v>800</v>
      </c>
      <c r="G24" s="33">
        <f t="shared" ref="G24:J24" si="0">SUM(G13:G22)</f>
        <v>30.700000000000003</v>
      </c>
      <c r="H24" s="33">
        <f t="shared" si="0"/>
        <v>31.720000000000002</v>
      </c>
      <c r="I24" s="33">
        <f t="shared" si="0"/>
        <v>162.54000000000002</v>
      </c>
      <c r="J24" s="33">
        <f t="shared" si="0"/>
        <v>1151.31</v>
      </c>
      <c r="K24" s="34"/>
      <c r="L24" s="33">
        <f t="shared" ref="L24" si="1">SUM(L13:L22)</f>
        <v>124</v>
      </c>
    </row>
    <row r="25" spans="1:12" ht="15.75" thickBot="1" x14ac:dyDescent="0.25">
      <c r="A25" s="38">
        <f>A6</f>
        <v>1</v>
      </c>
      <c r="B25" s="39">
        <f>B6</f>
        <v>1</v>
      </c>
      <c r="C25" s="127" t="s">
        <v>34</v>
      </c>
      <c r="D25" s="128"/>
      <c r="E25" s="40"/>
      <c r="F25" s="41">
        <f>F12+F24</f>
        <v>1300</v>
      </c>
      <c r="G25" s="41">
        <f t="shared" ref="G25:J25" si="2">G12+G24</f>
        <v>46.1</v>
      </c>
      <c r="H25" s="41">
        <f t="shared" si="2"/>
        <v>47.52</v>
      </c>
      <c r="I25" s="41">
        <f t="shared" si="2"/>
        <v>229.54000000000002</v>
      </c>
      <c r="J25" s="41">
        <f t="shared" si="2"/>
        <v>1625.6</v>
      </c>
      <c r="K25" s="41"/>
      <c r="L25" s="41">
        <f t="shared" ref="L25" si="3">L12+L24</f>
        <v>165</v>
      </c>
    </row>
    <row r="26" spans="1:12" ht="15" x14ac:dyDescent="0.25">
      <c r="A26" s="42">
        <v>1</v>
      </c>
      <c r="B26" s="21">
        <v>2</v>
      </c>
      <c r="C26" s="17" t="s">
        <v>21</v>
      </c>
      <c r="D26" s="18" t="s">
        <v>22</v>
      </c>
      <c r="E26" s="48" t="s">
        <v>49</v>
      </c>
      <c r="F26" s="55">
        <v>210</v>
      </c>
      <c r="G26" s="55">
        <v>5.3</v>
      </c>
      <c r="H26" s="55">
        <v>5.4</v>
      </c>
      <c r="I26" s="55">
        <v>40</v>
      </c>
      <c r="J26" s="55">
        <v>184.5</v>
      </c>
      <c r="K26" s="55" t="s">
        <v>51</v>
      </c>
      <c r="L26" s="19">
        <v>20</v>
      </c>
    </row>
    <row r="27" spans="1:12" ht="15" x14ac:dyDescent="0.25">
      <c r="A27" s="42"/>
      <c r="B27" s="21"/>
      <c r="C27" s="22"/>
      <c r="D27" s="27" t="s">
        <v>23</v>
      </c>
      <c r="E27" s="48" t="s">
        <v>50</v>
      </c>
      <c r="F27" s="55">
        <v>200</v>
      </c>
      <c r="G27" s="55">
        <v>1.65</v>
      </c>
      <c r="H27" s="55">
        <v>1.3</v>
      </c>
      <c r="I27" s="55">
        <v>17.440000000000001</v>
      </c>
      <c r="J27" s="55">
        <v>85</v>
      </c>
      <c r="K27" s="55" t="s">
        <v>52</v>
      </c>
      <c r="L27" s="25">
        <v>9</v>
      </c>
    </row>
    <row r="28" spans="1:12" ht="15" x14ac:dyDescent="0.25">
      <c r="A28" s="42"/>
      <c r="B28" s="21"/>
      <c r="C28" s="22"/>
      <c r="D28" s="27" t="s">
        <v>145</v>
      </c>
      <c r="E28" s="48" t="s">
        <v>147</v>
      </c>
      <c r="F28" s="55">
        <v>30</v>
      </c>
      <c r="G28" s="55">
        <v>4.4800000000000004</v>
      </c>
      <c r="H28" s="55">
        <v>7.44</v>
      </c>
      <c r="I28" s="55">
        <v>5</v>
      </c>
      <c r="J28" s="55">
        <v>107.49</v>
      </c>
      <c r="K28" s="55" t="s">
        <v>148</v>
      </c>
      <c r="L28" s="25">
        <v>20</v>
      </c>
    </row>
    <row r="29" spans="1:12" ht="15" x14ac:dyDescent="0.25">
      <c r="A29" s="42"/>
      <c r="B29" s="21"/>
      <c r="C29" s="22"/>
      <c r="D29" s="27" t="s">
        <v>24</v>
      </c>
      <c r="E29" s="48" t="s">
        <v>38</v>
      </c>
      <c r="F29" s="55">
        <v>40</v>
      </c>
      <c r="G29" s="55">
        <v>5.05</v>
      </c>
      <c r="H29" s="55">
        <v>2.65</v>
      </c>
      <c r="I29" s="55">
        <v>10.09</v>
      </c>
      <c r="J29" s="55">
        <v>108.2</v>
      </c>
      <c r="K29" s="55" t="s">
        <v>41</v>
      </c>
      <c r="L29" s="25">
        <v>4</v>
      </c>
    </row>
    <row r="30" spans="1:12" ht="15" x14ac:dyDescent="0.25">
      <c r="A30" s="42"/>
      <c r="B30" s="21"/>
      <c r="C30" s="22"/>
      <c r="D30" s="1" t="s">
        <v>24</v>
      </c>
      <c r="E30" s="49" t="s">
        <v>37</v>
      </c>
      <c r="F30" s="55">
        <v>20</v>
      </c>
      <c r="G30" s="55">
        <v>2.52</v>
      </c>
      <c r="H30" s="55">
        <v>2.21</v>
      </c>
      <c r="I30" s="55">
        <v>5.04</v>
      </c>
      <c r="J30" s="55">
        <v>54.1</v>
      </c>
      <c r="K30" s="55" t="s">
        <v>41</v>
      </c>
      <c r="L30" s="25">
        <v>2</v>
      </c>
    </row>
    <row r="31" spans="1:12" ht="15" x14ac:dyDescent="0.25">
      <c r="A31" s="42"/>
      <c r="B31" s="21"/>
      <c r="C31" s="22"/>
      <c r="F31" s="25"/>
      <c r="G31" s="25"/>
      <c r="H31" s="25"/>
      <c r="I31" s="25"/>
      <c r="J31" s="25"/>
      <c r="K31" s="26"/>
      <c r="L31" s="25"/>
    </row>
    <row r="32" spans="1:12" ht="15" x14ac:dyDescent="0.25">
      <c r="A32" s="42"/>
      <c r="B32" s="21"/>
      <c r="C32" s="22"/>
      <c r="D32" s="23"/>
      <c r="E32" s="24"/>
      <c r="F32" s="25"/>
      <c r="G32" s="25"/>
      <c r="H32" s="25"/>
      <c r="I32" s="25"/>
      <c r="J32" s="25"/>
      <c r="K32" s="26"/>
      <c r="L32" s="25"/>
    </row>
    <row r="33" spans="1:12" ht="15" x14ac:dyDescent="0.25">
      <c r="A33" s="43"/>
      <c r="B33" s="29"/>
      <c r="C33" s="30"/>
      <c r="D33" s="31" t="s">
        <v>25</v>
      </c>
      <c r="E33" s="32"/>
      <c r="F33" s="33">
        <f>SUM(F26:F32)</f>
        <v>500</v>
      </c>
      <c r="G33" s="33">
        <f>SUM(G26:G32)</f>
        <v>19</v>
      </c>
      <c r="H33" s="33">
        <f>SUM(H26:H32)</f>
        <v>19</v>
      </c>
      <c r="I33" s="33">
        <f>SUM(I26:I32)</f>
        <v>77.570000000000007</v>
      </c>
      <c r="J33" s="33">
        <f>SUM(J26:J32)</f>
        <v>539.29</v>
      </c>
      <c r="K33" s="34"/>
      <c r="L33" s="33">
        <f>SUM(L26:L32)</f>
        <v>55</v>
      </c>
    </row>
    <row r="34" spans="1:12" ht="15" x14ac:dyDescent="0.25">
      <c r="A34" s="36">
        <f>A26</f>
        <v>1</v>
      </c>
      <c r="B34" s="36">
        <f>B26</f>
        <v>2</v>
      </c>
      <c r="C34" s="37" t="s">
        <v>26</v>
      </c>
      <c r="D34" s="27" t="s">
        <v>27</v>
      </c>
      <c r="E34" s="48" t="s">
        <v>53</v>
      </c>
      <c r="F34" s="55">
        <v>60</v>
      </c>
      <c r="G34" s="55">
        <v>1.1200000000000001</v>
      </c>
      <c r="H34" s="55">
        <v>5.0999999999999996</v>
      </c>
      <c r="I34" s="55">
        <v>4.0999999999999996</v>
      </c>
      <c r="J34" s="55">
        <v>64</v>
      </c>
      <c r="K34" s="55" t="s">
        <v>54</v>
      </c>
      <c r="L34" s="25">
        <v>10</v>
      </c>
    </row>
    <row r="35" spans="1:12" ht="15" x14ac:dyDescent="0.25">
      <c r="A35" s="42"/>
      <c r="B35" s="21"/>
      <c r="C35" s="22"/>
      <c r="D35" s="27" t="s">
        <v>28</v>
      </c>
      <c r="E35" s="48" t="s">
        <v>55</v>
      </c>
      <c r="F35" s="55">
        <v>200</v>
      </c>
      <c r="G35" s="55">
        <v>4.74</v>
      </c>
      <c r="H35" s="55">
        <v>5.8</v>
      </c>
      <c r="I35" s="55">
        <v>13.62</v>
      </c>
      <c r="J35" s="55">
        <v>125.52</v>
      </c>
      <c r="K35" s="55" t="s">
        <v>56</v>
      </c>
      <c r="L35" s="25">
        <v>23</v>
      </c>
    </row>
    <row r="36" spans="1:12" ht="15" x14ac:dyDescent="0.25">
      <c r="A36" s="42"/>
      <c r="B36" s="21"/>
      <c r="C36" s="22"/>
      <c r="D36" s="27" t="s">
        <v>29</v>
      </c>
      <c r="E36" s="62" t="s">
        <v>171</v>
      </c>
      <c r="F36" s="55">
        <v>90</v>
      </c>
      <c r="G36" s="55">
        <v>4.3499999999999996</v>
      </c>
      <c r="H36" s="55">
        <v>3.75</v>
      </c>
      <c r="I36" s="55">
        <v>9.65</v>
      </c>
      <c r="J36" s="55">
        <v>98.38</v>
      </c>
      <c r="K36" s="55" t="s">
        <v>57</v>
      </c>
      <c r="L36" s="25">
        <v>34</v>
      </c>
    </row>
    <row r="37" spans="1:12" ht="15" x14ac:dyDescent="0.25">
      <c r="A37" s="42"/>
      <c r="B37" s="21"/>
      <c r="C37" s="22"/>
      <c r="D37" s="27" t="s">
        <v>30</v>
      </c>
      <c r="E37" s="49" t="s">
        <v>58</v>
      </c>
      <c r="F37" s="55">
        <v>150</v>
      </c>
      <c r="G37" s="55">
        <v>3.2</v>
      </c>
      <c r="H37" s="55">
        <v>1.2</v>
      </c>
      <c r="I37" s="55">
        <v>38.29</v>
      </c>
      <c r="J37" s="55">
        <v>167.19</v>
      </c>
      <c r="K37" s="55" t="s">
        <v>59</v>
      </c>
      <c r="L37" s="25">
        <v>25</v>
      </c>
    </row>
    <row r="38" spans="1:12" ht="15" x14ac:dyDescent="0.25">
      <c r="A38" s="42"/>
      <c r="B38" s="21"/>
      <c r="C38" s="22"/>
      <c r="D38" s="27" t="s">
        <v>31</v>
      </c>
      <c r="E38" s="48" t="s">
        <v>45</v>
      </c>
      <c r="F38" s="55">
        <v>180</v>
      </c>
      <c r="G38" s="55">
        <v>0.04</v>
      </c>
      <c r="H38" s="55">
        <v>0</v>
      </c>
      <c r="I38" s="55">
        <v>15.44</v>
      </c>
      <c r="J38" s="55">
        <v>58.06</v>
      </c>
      <c r="K38" s="55" t="s">
        <v>48</v>
      </c>
      <c r="L38" s="25">
        <v>10</v>
      </c>
    </row>
    <row r="39" spans="1:12" ht="15" x14ac:dyDescent="0.25">
      <c r="A39" s="42"/>
      <c r="B39" s="21"/>
      <c r="C39" s="22"/>
      <c r="D39" s="27" t="s">
        <v>32</v>
      </c>
      <c r="E39" s="48" t="s">
        <v>38</v>
      </c>
      <c r="F39" s="55">
        <v>50</v>
      </c>
      <c r="G39" s="55">
        <v>6.31</v>
      </c>
      <c r="H39" s="55">
        <v>4.91</v>
      </c>
      <c r="I39" s="55">
        <v>11.84</v>
      </c>
      <c r="J39" s="55">
        <v>119.91</v>
      </c>
      <c r="K39" s="55" t="s">
        <v>41</v>
      </c>
      <c r="L39" s="25">
        <v>6</v>
      </c>
    </row>
    <row r="40" spans="1:12" ht="15" x14ac:dyDescent="0.25">
      <c r="A40" s="42"/>
      <c r="B40" s="21"/>
      <c r="C40" s="22"/>
      <c r="D40" s="27" t="s">
        <v>33</v>
      </c>
      <c r="E40" s="49" t="s">
        <v>46</v>
      </c>
      <c r="F40" s="55">
        <v>30</v>
      </c>
      <c r="G40" s="55">
        <v>3.78</v>
      </c>
      <c r="H40" s="55">
        <v>2.94</v>
      </c>
      <c r="I40" s="55">
        <v>7.56</v>
      </c>
      <c r="J40" s="55">
        <v>71.94</v>
      </c>
      <c r="K40" s="55" t="s">
        <v>41</v>
      </c>
      <c r="L40" s="25">
        <v>2</v>
      </c>
    </row>
    <row r="41" spans="1:12" ht="15" x14ac:dyDescent="0.25">
      <c r="A41" s="42"/>
      <c r="B41" s="21"/>
      <c r="C41" s="22"/>
      <c r="D41" s="27"/>
      <c r="E41" s="49"/>
      <c r="F41" s="55"/>
      <c r="G41" s="55"/>
      <c r="H41" s="55"/>
      <c r="I41" s="55"/>
      <c r="J41" s="55"/>
      <c r="K41" s="116"/>
      <c r="L41" s="25"/>
    </row>
    <row r="42" spans="1:12" ht="15.75" x14ac:dyDescent="0.25">
      <c r="A42" s="42"/>
      <c r="B42" s="21"/>
      <c r="C42" s="22" t="s">
        <v>161</v>
      </c>
      <c r="D42" s="27" t="s">
        <v>23</v>
      </c>
      <c r="E42" s="51" t="s">
        <v>36</v>
      </c>
      <c r="F42" s="55">
        <v>200</v>
      </c>
      <c r="G42" s="55">
        <v>0.2</v>
      </c>
      <c r="H42" s="55">
        <v>0</v>
      </c>
      <c r="I42" s="55">
        <v>14</v>
      </c>
      <c r="J42" s="55">
        <v>53.3</v>
      </c>
      <c r="K42" s="117" t="s">
        <v>43</v>
      </c>
      <c r="L42" s="25"/>
    </row>
    <row r="43" spans="1:12" ht="15" x14ac:dyDescent="0.25">
      <c r="A43" s="42"/>
      <c r="B43" s="21"/>
      <c r="C43" s="22"/>
      <c r="D43" s="60" t="s">
        <v>155</v>
      </c>
      <c r="E43" s="103" t="s">
        <v>157</v>
      </c>
      <c r="F43" s="105" t="s">
        <v>159</v>
      </c>
      <c r="G43" s="113">
        <v>5.6</v>
      </c>
      <c r="H43" s="113">
        <v>4.4800000000000004</v>
      </c>
      <c r="I43" s="114">
        <v>52</v>
      </c>
      <c r="J43" s="115">
        <v>208.4</v>
      </c>
      <c r="K43" s="60" t="s">
        <v>41</v>
      </c>
      <c r="L43" s="25"/>
    </row>
    <row r="44" spans="1:12" ht="15" x14ac:dyDescent="0.25">
      <c r="A44" s="42"/>
      <c r="B44" s="21"/>
      <c r="C44" s="22"/>
      <c r="D44" s="27" t="s">
        <v>126</v>
      </c>
      <c r="E44" s="49" t="s">
        <v>162</v>
      </c>
      <c r="F44" s="55">
        <v>120</v>
      </c>
      <c r="G44" s="55">
        <v>0.9</v>
      </c>
      <c r="H44" s="55">
        <v>0.2</v>
      </c>
      <c r="I44" s="55">
        <v>8.1</v>
      </c>
      <c r="J44" s="55">
        <v>43</v>
      </c>
      <c r="K44" s="59" t="s">
        <v>41</v>
      </c>
      <c r="L44" s="25"/>
    </row>
    <row r="45" spans="1:12" ht="15" x14ac:dyDescent="0.25">
      <c r="A45" s="43"/>
      <c r="B45" s="29"/>
      <c r="C45" s="30"/>
      <c r="D45" s="31" t="s">
        <v>25</v>
      </c>
      <c r="E45" s="32"/>
      <c r="F45" s="33">
        <f>SUM(F34:F44)</f>
        <v>1080</v>
      </c>
      <c r="G45" s="33">
        <f t="shared" ref="G45:L45" si="4">SUM(G34:G44)</f>
        <v>30.239999999999995</v>
      </c>
      <c r="H45" s="33">
        <f t="shared" si="4"/>
        <v>28.38</v>
      </c>
      <c r="I45" s="33">
        <f t="shared" si="4"/>
        <v>174.6</v>
      </c>
      <c r="J45" s="33">
        <f t="shared" si="4"/>
        <v>1009.6999999999999</v>
      </c>
      <c r="K45" s="34"/>
      <c r="L45" s="33">
        <f t="shared" si="4"/>
        <v>110</v>
      </c>
    </row>
    <row r="46" spans="1:12" ht="15.75" customHeight="1" thickBot="1" x14ac:dyDescent="0.25">
      <c r="A46" s="44">
        <f>A26</f>
        <v>1</v>
      </c>
      <c r="B46" s="44">
        <f>B26</f>
        <v>2</v>
      </c>
      <c r="C46" s="127" t="s">
        <v>34</v>
      </c>
      <c r="D46" s="128"/>
      <c r="E46" s="40"/>
      <c r="F46" s="41">
        <f>F33+F45</f>
        <v>1580</v>
      </c>
      <c r="G46" s="41">
        <f t="shared" ref="G46:L46" si="5">G33+G45</f>
        <v>49.239999999999995</v>
      </c>
      <c r="H46" s="41">
        <f t="shared" si="5"/>
        <v>47.379999999999995</v>
      </c>
      <c r="I46" s="41">
        <f t="shared" si="5"/>
        <v>252.17000000000002</v>
      </c>
      <c r="J46" s="41">
        <f t="shared" si="5"/>
        <v>1548.9899999999998</v>
      </c>
      <c r="K46" s="41"/>
      <c r="L46" s="41">
        <f t="shared" si="5"/>
        <v>165</v>
      </c>
    </row>
    <row r="47" spans="1:12" ht="15" x14ac:dyDescent="0.25">
      <c r="A47" s="15">
        <v>1</v>
      </c>
      <c r="B47" s="16">
        <v>3</v>
      </c>
      <c r="C47" s="17" t="s">
        <v>21</v>
      </c>
      <c r="D47" s="18" t="s">
        <v>22</v>
      </c>
      <c r="E47" s="48" t="s">
        <v>62</v>
      </c>
      <c r="F47" s="55">
        <v>250</v>
      </c>
      <c r="G47" s="55">
        <v>8.3000000000000007</v>
      </c>
      <c r="H47" s="55">
        <v>10.94</v>
      </c>
      <c r="I47" s="55">
        <v>48.9</v>
      </c>
      <c r="J47" s="55">
        <v>279.8</v>
      </c>
      <c r="K47" s="55" t="s">
        <v>63</v>
      </c>
      <c r="L47" s="19">
        <v>30</v>
      </c>
    </row>
    <row r="48" spans="1:12" ht="15" x14ac:dyDescent="0.25">
      <c r="A48" s="20"/>
      <c r="B48" s="21"/>
      <c r="C48" s="22"/>
      <c r="D48" s="27" t="s">
        <v>23</v>
      </c>
      <c r="E48" s="49" t="s">
        <v>64</v>
      </c>
      <c r="F48" s="55">
        <v>200</v>
      </c>
      <c r="G48" s="55">
        <v>0.3</v>
      </c>
      <c r="H48" s="55">
        <v>0</v>
      </c>
      <c r="I48" s="55">
        <v>6.7</v>
      </c>
      <c r="J48" s="55">
        <v>27.9</v>
      </c>
      <c r="K48" s="55" t="s">
        <v>65</v>
      </c>
      <c r="L48" s="25">
        <v>7</v>
      </c>
    </row>
    <row r="49" spans="1:12" ht="15" x14ac:dyDescent="0.25">
      <c r="A49" s="20"/>
      <c r="B49" s="21"/>
      <c r="C49" s="22"/>
      <c r="D49" s="27" t="s">
        <v>24</v>
      </c>
      <c r="E49" s="48" t="s">
        <v>38</v>
      </c>
      <c r="F49" s="55">
        <v>40</v>
      </c>
      <c r="G49" s="55">
        <v>5.05</v>
      </c>
      <c r="H49" s="55">
        <v>2.65</v>
      </c>
      <c r="I49" s="55">
        <v>10.09</v>
      </c>
      <c r="J49" s="55">
        <v>108.2</v>
      </c>
      <c r="K49" s="55" t="s">
        <v>41</v>
      </c>
      <c r="L49" s="25">
        <v>4</v>
      </c>
    </row>
    <row r="50" spans="1:12" ht="15" x14ac:dyDescent="0.25">
      <c r="A50" s="20"/>
      <c r="B50" s="21"/>
      <c r="C50" s="22"/>
      <c r="D50" s="1" t="s">
        <v>24</v>
      </c>
      <c r="E50" s="49" t="s">
        <v>37</v>
      </c>
      <c r="F50" s="55">
        <v>20</v>
      </c>
      <c r="G50" s="55">
        <v>2.52</v>
      </c>
      <c r="H50" s="55">
        <v>2.21</v>
      </c>
      <c r="I50" s="55">
        <v>5.04</v>
      </c>
      <c r="J50" s="55">
        <v>54.1</v>
      </c>
      <c r="K50" s="55" t="s">
        <v>41</v>
      </c>
      <c r="L50" s="25">
        <v>2</v>
      </c>
    </row>
    <row r="51" spans="1:12" ht="15" x14ac:dyDescent="0.25">
      <c r="A51" s="20"/>
      <c r="B51" s="21"/>
      <c r="C51" s="22"/>
      <c r="D51" s="23"/>
      <c r="E51" s="24"/>
      <c r="F51" s="25"/>
      <c r="G51" s="25"/>
      <c r="H51" s="25"/>
      <c r="I51" s="25"/>
      <c r="J51" s="25"/>
      <c r="K51" s="26"/>
      <c r="L51" s="25"/>
    </row>
    <row r="52" spans="1:12" ht="15" x14ac:dyDescent="0.25">
      <c r="A52" s="20"/>
      <c r="B52" s="21"/>
      <c r="C52" s="22"/>
      <c r="D52" s="23"/>
      <c r="E52" s="24"/>
      <c r="F52" s="25"/>
      <c r="G52" s="25"/>
      <c r="H52" s="25"/>
      <c r="I52" s="25"/>
      <c r="J52" s="25"/>
      <c r="K52" s="26"/>
      <c r="L52" s="25"/>
    </row>
    <row r="53" spans="1:12" ht="15" x14ac:dyDescent="0.25">
      <c r="A53" s="28"/>
      <c r="B53" s="29"/>
      <c r="C53" s="30"/>
      <c r="D53" s="31" t="s">
        <v>25</v>
      </c>
      <c r="E53" s="32"/>
      <c r="F53" s="33">
        <f>SUM(F47:F52)</f>
        <v>510</v>
      </c>
      <c r="G53" s="33">
        <f>SUM(G47:G52)</f>
        <v>16.170000000000002</v>
      </c>
      <c r="H53" s="33">
        <f>SUM(H47:H52)</f>
        <v>15.8</v>
      </c>
      <c r="I53" s="33">
        <f>SUM(I47:I52)</f>
        <v>70.73</v>
      </c>
      <c r="J53" s="33">
        <f>SUM(J47:J52)</f>
        <v>470</v>
      </c>
      <c r="K53" s="34"/>
      <c r="L53" s="33">
        <f>SUM(L47:L52)</f>
        <v>43</v>
      </c>
    </row>
    <row r="54" spans="1:12" ht="15" x14ac:dyDescent="0.25">
      <c r="A54" s="35">
        <f>A47</f>
        <v>1</v>
      </c>
      <c r="B54" s="36">
        <f>B47</f>
        <v>3</v>
      </c>
      <c r="C54" s="37" t="s">
        <v>26</v>
      </c>
      <c r="D54" s="27" t="s">
        <v>40</v>
      </c>
      <c r="E54" s="49" t="s">
        <v>133</v>
      </c>
      <c r="F54" s="55">
        <v>25</v>
      </c>
      <c r="G54" s="55">
        <v>2.8</v>
      </c>
      <c r="H54" s="55">
        <v>2.2400000000000002</v>
      </c>
      <c r="I54" s="55">
        <v>26</v>
      </c>
      <c r="J54" s="55">
        <v>135.36000000000001</v>
      </c>
      <c r="K54" s="57" t="s">
        <v>41</v>
      </c>
      <c r="L54" s="25">
        <v>10</v>
      </c>
    </row>
    <row r="55" spans="1:12" ht="15" x14ac:dyDescent="0.25">
      <c r="A55" s="20"/>
      <c r="B55" s="21"/>
      <c r="C55" s="22"/>
      <c r="D55" s="27" t="s">
        <v>28</v>
      </c>
      <c r="E55" s="56" t="s">
        <v>66</v>
      </c>
      <c r="F55" s="55">
        <v>200</v>
      </c>
      <c r="G55" s="55">
        <v>5.12</v>
      </c>
      <c r="H55" s="55">
        <v>5.78</v>
      </c>
      <c r="I55" s="55">
        <v>10.76</v>
      </c>
      <c r="J55" s="55">
        <v>115.58</v>
      </c>
      <c r="K55" s="55" t="s">
        <v>67</v>
      </c>
      <c r="L55" s="25">
        <v>22</v>
      </c>
    </row>
    <row r="56" spans="1:12" ht="15" x14ac:dyDescent="0.25">
      <c r="A56" s="20"/>
      <c r="B56" s="21"/>
      <c r="C56" s="22"/>
      <c r="D56" s="27" t="s">
        <v>29</v>
      </c>
      <c r="E56" s="56" t="s">
        <v>68</v>
      </c>
      <c r="F56" s="55">
        <v>90</v>
      </c>
      <c r="G56" s="55">
        <v>6.04</v>
      </c>
      <c r="H56" s="55">
        <v>7.77</v>
      </c>
      <c r="I56" s="55">
        <v>8.19</v>
      </c>
      <c r="J56" s="55">
        <v>124.02</v>
      </c>
      <c r="K56" s="55" t="s">
        <v>69</v>
      </c>
      <c r="L56" s="25">
        <v>55</v>
      </c>
    </row>
    <row r="57" spans="1:12" ht="15" x14ac:dyDescent="0.25">
      <c r="A57" s="20"/>
      <c r="B57" s="21"/>
      <c r="C57" s="22"/>
      <c r="D57" s="27"/>
      <c r="E57" s="56" t="s">
        <v>138</v>
      </c>
      <c r="F57" s="55">
        <v>30</v>
      </c>
      <c r="G57" s="55">
        <v>0.99</v>
      </c>
      <c r="H57" s="55">
        <v>0.72</v>
      </c>
      <c r="I57" s="55">
        <v>2.67</v>
      </c>
      <c r="J57" s="55">
        <v>21.24</v>
      </c>
      <c r="K57" s="55" t="s">
        <v>116</v>
      </c>
      <c r="L57" s="25"/>
    </row>
    <row r="58" spans="1:12" ht="15" x14ac:dyDescent="0.25">
      <c r="A58" s="20"/>
      <c r="B58" s="21"/>
      <c r="C58" s="22"/>
      <c r="D58" s="27" t="s">
        <v>30</v>
      </c>
      <c r="E58" s="48" t="s">
        <v>123</v>
      </c>
      <c r="F58" s="55">
        <v>150</v>
      </c>
      <c r="G58" s="55">
        <v>1.28</v>
      </c>
      <c r="H58" s="55">
        <v>3.29</v>
      </c>
      <c r="I58" s="55">
        <v>11.88</v>
      </c>
      <c r="J58" s="55">
        <v>148.94999999999999</v>
      </c>
      <c r="K58" s="55" t="s">
        <v>117</v>
      </c>
      <c r="L58" s="25">
        <v>15</v>
      </c>
    </row>
    <row r="59" spans="1:12" ht="15" x14ac:dyDescent="0.25">
      <c r="A59" s="20"/>
      <c r="B59" s="21"/>
      <c r="C59" s="22"/>
      <c r="D59" s="27" t="s">
        <v>31</v>
      </c>
      <c r="E59" s="49" t="s">
        <v>71</v>
      </c>
      <c r="F59" s="55">
        <v>180</v>
      </c>
      <c r="G59" s="55">
        <v>0</v>
      </c>
      <c r="H59" s="55">
        <v>0</v>
      </c>
      <c r="I59" s="55">
        <v>21.6</v>
      </c>
      <c r="J59" s="55">
        <v>85.5</v>
      </c>
      <c r="K59" s="55" t="s">
        <v>72</v>
      </c>
      <c r="L59" s="25">
        <v>12</v>
      </c>
    </row>
    <row r="60" spans="1:12" ht="15" x14ac:dyDescent="0.25">
      <c r="A60" s="20"/>
      <c r="B60" s="21"/>
      <c r="C60" s="22"/>
      <c r="D60" s="27" t="s">
        <v>32</v>
      </c>
      <c r="E60" s="48" t="s">
        <v>38</v>
      </c>
      <c r="F60" s="55">
        <v>50</v>
      </c>
      <c r="G60" s="55">
        <v>6.31</v>
      </c>
      <c r="H60" s="55">
        <v>4.91</v>
      </c>
      <c r="I60" s="55">
        <v>11.84</v>
      </c>
      <c r="J60" s="55">
        <v>119.91</v>
      </c>
      <c r="K60" s="55" t="s">
        <v>41</v>
      </c>
      <c r="L60" s="25">
        <v>6</v>
      </c>
    </row>
    <row r="61" spans="1:12" ht="15" x14ac:dyDescent="0.25">
      <c r="A61" s="20"/>
      <c r="B61" s="21"/>
      <c r="C61" s="22"/>
      <c r="D61" s="27" t="s">
        <v>33</v>
      </c>
      <c r="E61" s="49" t="s">
        <v>46</v>
      </c>
      <c r="F61" s="55">
        <v>30</v>
      </c>
      <c r="G61" s="55">
        <v>3.78</v>
      </c>
      <c r="H61" s="55">
        <v>2.94</v>
      </c>
      <c r="I61" s="55">
        <v>7.56</v>
      </c>
      <c r="J61" s="55">
        <v>71.94</v>
      </c>
      <c r="K61" s="55" t="s">
        <v>41</v>
      </c>
      <c r="L61" s="25">
        <v>2</v>
      </c>
    </row>
    <row r="62" spans="1:12" ht="15" x14ac:dyDescent="0.25">
      <c r="A62" s="20"/>
      <c r="B62" s="21"/>
      <c r="C62" s="22"/>
      <c r="D62" s="23"/>
      <c r="E62" s="24"/>
      <c r="F62" s="25"/>
      <c r="G62" s="25"/>
      <c r="H62" s="25"/>
      <c r="I62" s="25"/>
      <c r="J62" s="25"/>
      <c r="K62" s="26"/>
      <c r="L62" s="25"/>
    </row>
    <row r="63" spans="1:12" ht="15" x14ac:dyDescent="0.25">
      <c r="A63" s="20"/>
      <c r="B63" s="21"/>
      <c r="C63" s="22" t="s">
        <v>161</v>
      </c>
      <c r="D63" s="118" t="s">
        <v>40</v>
      </c>
      <c r="E63" s="119" t="s">
        <v>163</v>
      </c>
      <c r="F63" s="120" t="s">
        <v>165</v>
      </c>
      <c r="G63" s="121">
        <v>4.1100000000000003</v>
      </c>
      <c r="H63" s="121">
        <v>6.2</v>
      </c>
      <c r="I63" s="122">
        <v>33.6</v>
      </c>
      <c r="J63" s="123">
        <v>206.76</v>
      </c>
      <c r="K63" s="118" t="s">
        <v>166</v>
      </c>
      <c r="L63" s="25"/>
    </row>
    <row r="64" spans="1:12" ht="15" x14ac:dyDescent="0.25">
      <c r="A64" s="20"/>
      <c r="B64" s="21"/>
      <c r="C64" s="22"/>
      <c r="D64" s="118" t="s">
        <v>31</v>
      </c>
      <c r="E64" s="119" t="s">
        <v>164</v>
      </c>
      <c r="F64" s="120" t="s">
        <v>158</v>
      </c>
      <c r="G64" s="121">
        <v>5.8</v>
      </c>
      <c r="H64" s="121">
        <v>6.4</v>
      </c>
      <c r="I64" s="122">
        <v>9.1</v>
      </c>
      <c r="J64" s="123">
        <v>107</v>
      </c>
      <c r="K64" s="118" t="s">
        <v>41</v>
      </c>
      <c r="L64" s="25"/>
    </row>
    <row r="65" spans="1:12" ht="15" x14ac:dyDescent="0.25">
      <c r="A65" s="28"/>
      <c r="B65" s="29"/>
      <c r="C65" s="30"/>
      <c r="D65" s="31" t="s">
        <v>25</v>
      </c>
      <c r="E65" s="32"/>
      <c r="F65" s="33">
        <f>SUM(F54:F64)</f>
        <v>755</v>
      </c>
      <c r="G65" s="33">
        <f t="shared" ref="G65:L65" si="6">SUM(G54:G64)</f>
        <v>36.229999999999997</v>
      </c>
      <c r="H65" s="33">
        <f t="shared" si="6"/>
        <v>40.25</v>
      </c>
      <c r="I65" s="33">
        <f t="shared" si="6"/>
        <v>143.19999999999999</v>
      </c>
      <c r="J65" s="33">
        <f t="shared" si="6"/>
        <v>1136.26</v>
      </c>
      <c r="K65" s="34"/>
      <c r="L65" s="33">
        <f t="shared" si="6"/>
        <v>122</v>
      </c>
    </row>
    <row r="66" spans="1:12" ht="15.75" customHeight="1" thickBot="1" x14ac:dyDescent="0.25">
      <c r="A66" s="38">
        <f>A47</f>
        <v>1</v>
      </c>
      <c r="B66" s="39">
        <f>B47</f>
        <v>3</v>
      </c>
      <c r="C66" s="127" t="s">
        <v>34</v>
      </c>
      <c r="D66" s="128"/>
      <c r="E66" s="40"/>
      <c r="F66" s="41">
        <f>F53+F65</f>
        <v>1265</v>
      </c>
      <c r="G66" s="41">
        <f t="shared" ref="G66:L66" si="7">G53+G65</f>
        <v>52.4</v>
      </c>
      <c r="H66" s="41">
        <f t="shared" si="7"/>
        <v>56.05</v>
      </c>
      <c r="I66" s="41">
        <f t="shared" si="7"/>
        <v>213.93</v>
      </c>
      <c r="J66" s="41">
        <f t="shared" si="7"/>
        <v>1606.26</v>
      </c>
      <c r="K66" s="41"/>
      <c r="L66" s="41">
        <f t="shared" si="7"/>
        <v>165</v>
      </c>
    </row>
    <row r="67" spans="1:12" ht="15" x14ac:dyDescent="0.25">
      <c r="A67" s="15">
        <v>1</v>
      </c>
      <c r="B67" s="16">
        <v>4</v>
      </c>
      <c r="C67" s="17" t="s">
        <v>21</v>
      </c>
      <c r="D67" s="18" t="s">
        <v>22</v>
      </c>
      <c r="E67" s="56" t="s">
        <v>74</v>
      </c>
      <c r="F67" s="55">
        <v>240</v>
      </c>
      <c r="G67" s="55">
        <v>3.23</v>
      </c>
      <c r="H67" s="55">
        <v>7.34</v>
      </c>
      <c r="I67" s="55">
        <v>39.9</v>
      </c>
      <c r="J67" s="55">
        <v>207.7</v>
      </c>
      <c r="K67" s="55" t="s">
        <v>75</v>
      </c>
      <c r="L67" s="19">
        <v>25</v>
      </c>
    </row>
    <row r="68" spans="1:12" ht="15" x14ac:dyDescent="0.25">
      <c r="A68" s="20"/>
      <c r="B68" s="21"/>
      <c r="C68" s="22"/>
      <c r="D68" s="27" t="s">
        <v>23</v>
      </c>
      <c r="E68" s="63" t="s">
        <v>76</v>
      </c>
      <c r="F68" s="55">
        <v>200</v>
      </c>
      <c r="G68" s="55">
        <v>4.5999999999999996</v>
      </c>
      <c r="H68" s="55">
        <v>3.6</v>
      </c>
      <c r="I68" s="55">
        <v>12.6</v>
      </c>
      <c r="J68" s="55">
        <v>100.4</v>
      </c>
      <c r="K68" s="55" t="s">
        <v>77</v>
      </c>
      <c r="L68" s="25">
        <v>10</v>
      </c>
    </row>
    <row r="69" spans="1:12" ht="15" x14ac:dyDescent="0.25">
      <c r="A69" s="20"/>
      <c r="B69" s="21"/>
      <c r="C69" s="22"/>
      <c r="D69" s="27" t="s">
        <v>24</v>
      </c>
      <c r="E69" s="48" t="s">
        <v>38</v>
      </c>
      <c r="F69" s="55">
        <v>40</v>
      </c>
      <c r="G69" s="55">
        <v>5.05</v>
      </c>
      <c r="H69" s="55">
        <v>2.65</v>
      </c>
      <c r="I69" s="55">
        <v>10.09</v>
      </c>
      <c r="J69" s="55">
        <v>108.2</v>
      </c>
      <c r="K69" s="55" t="s">
        <v>41</v>
      </c>
      <c r="L69" s="25">
        <v>4</v>
      </c>
    </row>
    <row r="70" spans="1:12" ht="15" x14ac:dyDescent="0.25">
      <c r="A70" s="20"/>
      <c r="B70" s="21"/>
      <c r="C70" s="22"/>
      <c r="D70" s="1" t="s">
        <v>24</v>
      </c>
      <c r="E70" s="49" t="s">
        <v>37</v>
      </c>
      <c r="F70" s="55">
        <v>20</v>
      </c>
      <c r="G70" s="55">
        <v>2.52</v>
      </c>
      <c r="H70" s="55">
        <v>2.21</v>
      </c>
      <c r="I70" s="55">
        <v>5.04</v>
      </c>
      <c r="J70" s="55">
        <v>54.1</v>
      </c>
      <c r="K70" s="55" t="s">
        <v>41</v>
      </c>
      <c r="L70" s="25">
        <v>2</v>
      </c>
    </row>
    <row r="71" spans="1:12" ht="15" x14ac:dyDescent="0.25">
      <c r="A71" s="20"/>
      <c r="B71" s="21"/>
      <c r="C71" s="22"/>
      <c r="D71" s="23"/>
      <c r="E71" s="24"/>
      <c r="F71" s="25"/>
      <c r="G71" s="25"/>
      <c r="H71" s="25"/>
      <c r="I71" s="25"/>
      <c r="J71" s="25"/>
      <c r="K71" s="26"/>
      <c r="L71" s="25"/>
    </row>
    <row r="72" spans="1:12" ht="15" x14ac:dyDescent="0.25">
      <c r="A72" s="20"/>
      <c r="B72" s="21"/>
      <c r="C72" s="22"/>
      <c r="D72" s="23"/>
      <c r="E72" s="24"/>
      <c r="F72" s="25"/>
      <c r="G72" s="25"/>
      <c r="H72" s="25"/>
      <c r="I72" s="25"/>
      <c r="J72" s="25"/>
      <c r="K72" s="26"/>
      <c r="L72" s="25"/>
    </row>
    <row r="73" spans="1:12" ht="15" x14ac:dyDescent="0.25">
      <c r="A73" s="28"/>
      <c r="B73" s="29"/>
      <c r="C73" s="30"/>
      <c r="D73" s="31" t="s">
        <v>25</v>
      </c>
      <c r="E73" s="32"/>
      <c r="F73" s="33">
        <f>SUM(F67:F72)</f>
        <v>500</v>
      </c>
      <c r="G73" s="33">
        <f>SUM(G67:G72)</f>
        <v>15.399999999999999</v>
      </c>
      <c r="H73" s="33">
        <f>SUM(H67:H72)</f>
        <v>15.8</v>
      </c>
      <c r="I73" s="33">
        <f>SUM(I67:I72)</f>
        <v>67.63000000000001</v>
      </c>
      <c r="J73" s="33">
        <f>SUM(J67:J72)</f>
        <v>470.40000000000003</v>
      </c>
      <c r="K73" s="34"/>
      <c r="L73" s="33">
        <f>SUM(L67:L72)</f>
        <v>41</v>
      </c>
    </row>
    <row r="74" spans="1:12" ht="15" x14ac:dyDescent="0.25">
      <c r="A74" s="35">
        <f>A67</f>
        <v>1</v>
      </c>
      <c r="B74" s="36">
        <f>B67</f>
        <v>4</v>
      </c>
      <c r="C74" s="37" t="s">
        <v>26</v>
      </c>
      <c r="D74" s="27" t="s">
        <v>27</v>
      </c>
      <c r="E74" s="48" t="s">
        <v>131</v>
      </c>
      <c r="F74" s="55">
        <v>60</v>
      </c>
      <c r="G74" s="55">
        <v>1.2</v>
      </c>
      <c r="H74" s="55">
        <v>0.06</v>
      </c>
      <c r="I74" s="55">
        <v>12.32</v>
      </c>
      <c r="J74" s="55">
        <v>52</v>
      </c>
      <c r="K74" s="55" t="s">
        <v>124</v>
      </c>
      <c r="L74" s="25">
        <v>14</v>
      </c>
    </row>
    <row r="75" spans="1:12" ht="15" x14ac:dyDescent="0.25">
      <c r="A75" s="20"/>
      <c r="B75" s="21"/>
      <c r="C75" s="22"/>
      <c r="D75" s="27" t="s">
        <v>28</v>
      </c>
      <c r="E75" s="48" t="s">
        <v>139</v>
      </c>
      <c r="F75" s="55">
        <v>200</v>
      </c>
      <c r="G75" s="55">
        <v>1.42</v>
      </c>
      <c r="H75" s="55">
        <v>3.72</v>
      </c>
      <c r="I75" s="55">
        <v>8.08</v>
      </c>
      <c r="J75" s="55">
        <v>71.2</v>
      </c>
      <c r="K75" s="55" t="s">
        <v>81</v>
      </c>
      <c r="L75" s="25">
        <v>22</v>
      </c>
    </row>
    <row r="76" spans="1:12" ht="15" x14ac:dyDescent="0.25">
      <c r="A76" s="20"/>
      <c r="B76" s="21"/>
      <c r="C76" s="22"/>
      <c r="D76" s="27" t="s">
        <v>29</v>
      </c>
      <c r="E76" s="56" t="s">
        <v>82</v>
      </c>
      <c r="F76" s="55">
        <v>95</v>
      </c>
      <c r="G76" s="55">
        <v>8.4499999999999993</v>
      </c>
      <c r="H76" s="55">
        <v>12.84</v>
      </c>
      <c r="I76" s="55">
        <v>11.773</v>
      </c>
      <c r="J76" s="55">
        <v>196.46</v>
      </c>
      <c r="K76" s="55" t="s">
        <v>83</v>
      </c>
      <c r="L76" s="25">
        <v>62</v>
      </c>
    </row>
    <row r="77" spans="1:12" ht="15" x14ac:dyDescent="0.25">
      <c r="A77" s="20"/>
      <c r="B77" s="21"/>
      <c r="C77" s="22"/>
      <c r="D77" s="27" t="s">
        <v>30</v>
      </c>
      <c r="E77" s="48" t="s">
        <v>84</v>
      </c>
      <c r="F77" s="55">
        <v>150</v>
      </c>
      <c r="G77" s="55">
        <v>3.3</v>
      </c>
      <c r="H77" s="55">
        <v>3.04</v>
      </c>
      <c r="I77" s="55">
        <v>34.590000000000003</v>
      </c>
      <c r="J77" s="55">
        <v>214.99</v>
      </c>
      <c r="K77" s="55" t="s">
        <v>85</v>
      </c>
      <c r="L77" s="25">
        <v>10</v>
      </c>
    </row>
    <row r="78" spans="1:12" ht="15" x14ac:dyDescent="0.25">
      <c r="A78" s="20"/>
      <c r="B78" s="21"/>
      <c r="C78" s="22"/>
      <c r="D78" s="27" t="s">
        <v>31</v>
      </c>
      <c r="E78" s="48" t="s">
        <v>86</v>
      </c>
      <c r="F78" s="55">
        <v>180</v>
      </c>
      <c r="G78" s="55">
        <v>0.14000000000000001</v>
      </c>
      <c r="H78" s="55">
        <v>0.14000000000000001</v>
      </c>
      <c r="I78" s="55">
        <v>25.09</v>
      </c>
      <c r="J78" s="55">
        <v>96</v>
      </c>
      <c r="K78" s="55" t="s">
        <v>87</v>
      </c>
      <c r="L78" s="25">
        <v>8</v>
      </c>
    </row>
    <row r="79" spans="1:12" ht="15" x14ac:dyDescent="0.25">
      <c r="A79" s="20"/>
      <c r="B79" s="21"/>
      <c r="C79" s="22"/>
      <c r="D79" s="27" t="s">
        <v>32</v>
      </c>
      <c r="E79" s="48" t="s">
        <v>38</v>
      </c>
      <c r="F79" s="55">
        <v>50</v>
      </c>
      <c r="G79" s="55">
        <v>6.31</v>
      </c>
      <c r="H79" s="55">
        <v>4.91</v>
      </c>
      <c r="I79" s="55">
        <v>11.84</v>
      </c>
      <c r="J79" s="55">
        <v>119.91</v>
      </c>
      <c r="K79" s="55" t="s">
        <v>41</v>
      </c>
      <c r="L79" s="25">
        <v>6</v>
      </c>
    </row>
    <row r="80" spans="1:12" ht="15" x14ac:dyDescent="0.25">
      <c r="A80" s="20"/>
      <c r="B80" s="21"/>
      <c r="C80" s="22"/>
      <c r="D80" s="27" t="s">
        <v>33</v>
      </c>
      <c r="E80" s="49" t="s">
        <v>46</v>
      </c>
      <c r="F80" s="55">
        <v>30</v>
      </c>
      <c r="G80" s="55">
        <v>3.78</v>
      </c>
      <c r="H80" s="55">
        <v>2.94</v>
      </c>
      <c r="I80" s="55">
        <v>7.56</v>
      </c>
      <c r="J80" s="55">
        <v>71.94</v>
      </c>
      <c r="K80" s="55" t="s">
        <v>41</v>
      </c>
      <c r="L80" s="25">
        <v>2</v>
      </c>
    </row>
    <row r="81" spans="1:12" ht="15" x14ac:dyDescent="0.25">
      <c r="A81" s="20"/>
      <c r="B81" s="21"/>
      <c r="C81" s="22"/>
      <c r="D81" s="23"/>
      <c r="E81" s="24"/>
      <c r="F81" s="25"/>
      <c r="G81" s="25"/>
      <c r="H81" s="25"/>
      <c r="I81" s="25"/>
      <c r="J81" s="25"/>
      <c r="K81" s="26"/>
      <c r="L81" s="25"/>
    </row>
    <row r="82" spans="1:12" ht="15.75" x14ac:dyDescent="0.25">
      <c r="A82" s="20"/>
      <c r="B82" s="21"/>
      <c r="C82" s="22" t="s">
        <v>161</v>
      </c>
      <c r="D82" s="27" t="s">
        <v>23</v>
      </c>
      <c r="E82" s="51" t="s">
        <v>36</v>
      </c>
      <c r="F82" s="55">
        <v>200</v>
      </c>
      <c r="G82" s="55">
        <v>0.2</v>
      </c>
      <c r="H82" s="55">
        <v>0</v>
      </c>
      <c r="I82" s="55">
        <v>14</v>
      </c>
      <c r="J82" s="55">
        <v>53.3</v>
      </c>
      <c r="K82" s="117" t="s">
        <v>43</v>
      </c>
      <c r="L82" s="25"/>
    </row>
    <row r="83" spans="1:12" ht="15" x14ac:dyDescent="0.25">
      <c r="A83" s="20"/>
      <c r="B83" s="21"/>
      <c r="C83" s="22"/>
      <c r="D83" s="60" t="s">
        <v>155</v>
      </c>
      <c r="E83" s="103" t="s">
        <v>157</v>
      </c>
      <c r="F83" s="105" t="s">
        <v>159</v>
      </c>
      <c r="G83" s="113">
        <v>5.6</v>
      </c>
      <c r="H83" s="113">
        <v>4.4800000000000004</v>
      </c>
      <c r="I83" s="114">
        <v>52</v>
      </c>
      <c r="J83" s="115">
        <v>208.4</v>
      </c>
      <c r="K83" s="60" t="s">
        <v>41</v>
      </c>
      <c r="L83" s="25"/>
    </row>
    <row r="84" spans="1:12" ht="15" x14ac:dyDescent="0.25">
      <c r="A84" s="20"/>
      <c r="B84" s="21"/>
      <c r="C84" s="22"/>
      <c r="D84" s="27" t="s">
        <v>126</v>
      </c>
      <c r="E84" s="49" t="s">
        <v>162</v>
      </c>
      <c r="F84" s="55">
        <v>120</v>
      </c>
      <c r="G84" s="55">
        <v>0.9</v>
      </c>
      <c r="H84" s="55">
        <v>0.2</v>
      </c>
      <c r="I84" s="55">
        <v>8.1</v>
      </c>
      <c r="J84" s="55">
        <v>43</v>
      </c>
      <c r="K84" s="59" t="s">
        <v>41</v>
      </c>
      <c r="L84" s="25"/>
    </row>
    <row r="85" spans="1:12" ht="15" x14ac:dyDescent="0.25">
      <c r="A85" s="28"/>
      <c r="B85" s="29"/>
      <c r="C85" s="30"/>
      <c r="D85" s="31" t="s">
        <v>25</v>
      </c>
      <c r="E85" s="32"/>
      <c r="F85" s="33">
        <f>F74+F75+F76+F77+F78+F79+F80</f>
        <v>765</v>
      </c>
      <c r="G85" s="33">
        <f>G74+G75+G76+G77+G78+G79+G80</f>
        <v>24.6</v>
      </c>
      <c r="H85" s="33">
        <f>H74+H75+H76+H77+H78+H79+H80</f>
        <v>27.650000000000002</v>
      </c>
      <c r="I85" s="33">
        <f>I74+I75+I76+I77+I78+I79+I80</f>
        <v>111.25300000000001</v>
      </c>
      <c r="J85" s="33">
        <f>J74+J75+J76+J77+J78+J79+J80</f>
        <v>822.5</v>
      </c>
      <c r="K85" s="34"/>
      <c r="L85" s="33">
        <f t="shared" ref="L85" si="8">SUM(L74:L84)</f>
        <v>124</v>
      </c>
    </row>
    <row r="86" spans="1:12" ht="15.75" customHeight="1" thickBot="1" x14ac:dyDescent="0.25">
      <c r="A86" s="38">
        <f>A67</f>
        <v>1</v>
      </c>
      <c r="B86" s="39">
        <f>B67</f>
        <v>4</v>
      </c>
      <c r="C86" s="127" t="s">
        <v>34</v>
      </c>
      <c r="D86" s="128"/>
      <c r="E86" s="40"/>
      <c r="F86" s="41">
        <f>F73+F85</f>
        <v>1265</v>
      </c>
      <c r="G86" s="41">
        <f t="shared" ref="G86:L86" si="9">G73+G85</f>
        <v>40</v>
      </c>
      <c r="H86" s="41">
        <f t="shared" si="9"/>
        <v>43.45</v>
      </c>
      <c r="I86" s="41">
        <f t="shared" si="9"/>
        <v>178.88300000000004</v>
      </c>
      <c r="J86" s="41">
        <f t="shared" si="9"/>
        <v>1292.9000000000001</v>
      </c>
      <c r="K86" s="41"/>
      <c r="L86" s="41">
        <f t="shared" si="9"/>
        <v>165</v>
      </c>
    </row>
    <row r="87" spans="1:12" ht="15" x14ac:dyDescent="0.25">
      <c r="A87" s="15">
        <v>1</v>
      </c>
      <c r="B87" s="16">
        <v>5</v>
      </c>
      <c r="C87" s="17" t="s">
        <v>21</v>
      </c>
      <c r="D87" s="18" t="s">
        <v>22</v>
      </c>
      <c r="E87" s="48" t="s">
        <v>172</v>
      </c>
      <c r="F87" s="55">
        <v>250</v>
      </c>
      <c r="G87" s="55">
        <v>6.87</v>
      </c>
      <c r="H87" s="55">
        <v>5.67</v>
      </c>
      <c r="I87" s="55">
        <v>33.619999999999997</v>
      </c>
      <c r="J87" s="55">
        <v>167.77</v>
      </c>
      <c r="K87" s="55" t="s">
        <v>88</v>
      </c>
      <c r="L87" s="19">
        <v>20</v>
      </c>
    </row>
    <row r="88" spans="1:12" ht="15" x14ac:dyDescent="0.25">
      <c r="A88" s="20"/>
      <c r="B88" s="21"/>
      <c r="C88" s="22"/>
      <c r="D88" s="27" t="s">
        <v>23</v>
      </c>
      <c r="E88" s="48" t="s">
        <v>50</v>
      </c>
      <c r="F88" s="55">
        <v>200</v>
      </c>
      <c r="G88" s="55">
        <v>1.65</v>
      </c>
      <c r="H88" s="55">
        <v>1.3</v>
      </c>
      <c r="I88" s="55">
        <v>17.440000000000001</v>
      </c>
      <c r="J88" s="55">
        <v>85</v>
      </c>
      <c r="K88" s="55" t="s">
        <v>52</v>
      </c>
      <c r="L88" s="25">
        <v>9</v>
      </c>
    </row>
    <row r="89" spans="1:12" ht="15" x14ac:dyDescent="0.25">
      <c r="A89" s="20"/>
      <c r="B89" s="21"/>
      <c r="C89" s="22"/>
      <c r="D89" s="27" t="s">
        <v>24</v>
      </c>
      <c r="E89" s="48" t="s">
        <v>38</v>
      </c>
      <c r="F89" s="55">
        <v>40</v>
      </c>
      <c r="G89" s="55">
        <v>5.05</v>
      </c>
      <c r="H89" s="55">
        <v>2.65</v>
      </c>
      <c r="I89" s="55">
        <v>10.09</v>
      </c>
      <c r="J89" s="55">
        <v>108.2</v>
      </c>
      <c r="K89" s="55" t="s">
        <v>41</v>
      </c>
      <c r="L89" s="25">
        <v>4</v>
      </c>
    </row>
    <row r="90" spans="1:12" ht="15" x14ac:dyDescent="0.25">
      <c r="A90" s="20"/>
      <c r="B90" s="21"/>
      <c r="C90" s="22"/>
      <c r="D90" s="1" t="s">
        <v>24</v>
      </c>
      <c r="E90" s="49" t="s">
        <v>37</v>
      </c>
      <c r="F90" s="55">
        <v>20</v>
      </c>
      <c r="G90" s="55">
        <v>2.52</v>
      </c>
      <c r="H90" s="55">
        <v>2.21</v>
      </c>
      <c r="I90" s="55">
        <v>5.04</v>
      </c>
      <c r="J90" s="55">
        <v>54.1</v>
      </c>
      <c r="K90" s="55" t="s">
        <v>41</v>
      </c>
      <c r="L90" s="25">
        <v>2</v>
      </c>
    </row>
    <row r="91" spans="1:12" ht="15" x14ac:dyDescent="0.25">
      <c r="A91" s="20"/>
      <c r="B91" s="21"/>
      <c r="C91" s="22"/>
      <c r="D91" s="27" t="s">
        <v>145</v>
      </c>
      <c r="E91" s="24" t="s">
        <v>149</v>
      </c>
      <c r="F91" s="25">
        <v>10</v>
      </c>
      <c r="G91" s="25">
        <v>0.83</v>
      </c>
      <c r="H91" s="25">
        <v>7.25</v>
      </c>
      <c r="I91" s="25">
        <v>1.87</v>
      </c>
      <c r="J91" s="25">
        <v>66.09</v>
      </c>
      <c r="K91" s="26" t="s">
        <v>41</v>
      </c>
      <c r="L91" s="25">
        <v>10</v>
      </c>
    </row>
    <row r="92" spans="1:12" ht="15" x14ac:dyDescent="0.25">
      <c r="A92" s="20"/>
      <c r="B92" s="21"/>
      <c r="C92" s="22"/>
      <c r="D92" s="23"/>
      <c r="E92" s="24"/>
      <c r="F92" s="25"/>
      <c r="G92" s="25"/>
      <c r="H92" s="25"/>
      <c r="I92" s="25"/>
      <c r="J92" s="25"/>
      <c r="K92" s="26"/>
      <c r="L92" s="25"/>
    </row>
    <row r="93" spans="1:12" ht="15" x14ac:dyDescent="0.25">
      <c r="A93" s="20"/>
      <c r="B93" s="21"/>
      <c r="C93" s="22"/>
      <c r="D93" s="23"/>
      <c r="E93" s="24"/>
      <c r="F93" s="25"/>
      <c r="G93" s="25"/>
      <c r="H93" s="25"/>
      <c r="I93" s="25"/>
      <c r="J93" s="25"/>
      <c r="K93" s="26"/>
      <c r="L93" s="25"/>
    </row>
    <row r="94" spans="1:12" ht="15" x14ac:dyDescent="0.25">
      <c r="A94" s="28"/>
      <c r="B94" s="29"/>
      <c r="C94" s="30"/>
      <c r="D94" s="31" t="s">
        <v>25</v>
      </c>
      <c r="E94" s="32"/>
      <c r="F94" s="33">
        <f>SUM(F87:F93)</f>
        <v>520</v>
      </c>
      <c r="G94" s="33">
        <f t="shared" ref="G94:L94" si="10">SUM(G87:G93)</f>
        <v>16.919999999999998</v>
      </c>
      <c r="H94" s="33">
        <f t="shared" si="10"/>
        <v>19.079999999999998</v>
      </c>
      <c r="I94" s="33">
        <f t="shared" si="10"/>
        <v>68.060000000000016</v>
      </c>
      <c r="J94" s="33">
        <f t="shared" si="10"/>
        <v>481.16000000000008</v>
      </c>
      <c r="K94" s="34"/>
      <c r="L94" s="33">
        <f t="shared" si="10"/>
        <v>45</v>
      </c>
    </row>
    <row r="95" spans="1:12" ht="15" x14ac:dyDescent="0.25">
      <c r="A95" s="35">
        <f>A87</f>
        <v>1</v>
      </c>
      <c r="B95" s="36">
        <f>B87</f>
        <v>5</v>
      </c>
      <c r="C95" s="37" t="s">
        <v>26</v>
      </c>
      <c r="D95" s="27" t="s">
        <v>27</v>
      </c>
      <c r="E95" s="49" t="s">
        <v>173</v>
      </c>
      <c r="F95" s="55">
        <v>60</v>
      </c>
      <c r="G95" s="55">
        <v>0.55000000000000004</v>
      </c>
      <c r="H95" s="55">
        <v>0.1</v>
      </c>
      <c r="I95" s="55">
        <v>1.9</v>
      </c>
      <c r="J95" s="55">
        <v>10</v>
      </c>
      <c r="K95" s="57" t="s">
        <v>128</v>
      </c>
      <c r="L95" s="25">
        <v>15</v>
      </c>
    </row>
    <row r="96" spans="1:12" ht="34.5" customHeight="1" x14ac:dyDescent="0.25">
      <c r="A96" s="20"/>
      <c r="B96" s="21"/>
      <c r="C96" s="22"/>
      <c r="D96" s="27" t="s">
        <v>28</v>
      </c>
      <c r="E96" s="48" t="s">
        <v>89</v>
      </c>
      <c r="F96" s="55">
        <v>200</v>
      </c>
      <c r="G96" s="55">
        <v>5.87</v>
      </c>
      <c r="H96" s="55">
        <v>4.96</v>
      </c>
      <c r="I96" s="55">
        <v>10.119999999999999</v>
      </c>
      <c r="J96" s="55">
        <v>110.36</v>
      </c>
      <c r="K96" s="55" t="s">
        <v>90</v>
      </c>
      <c r="L96" s="25">
        <v>25</v>
      </c>
    </row>
    <row r="97" spans="1:12" ht="15" x14ac:dyDescent="0.25">
      <c r="A97" s="20"/>
      <c r="B97" s="21"/>
      <c r="C97" s="22"/>
      <c r="D97" s="27" t="s">
        <v>29</v>
      </c>
      <c r="E97" s="49" t="s">
        <v>132</v>
      </c>
      <c r="F97" s="55">
        <v>90</v>
      </c>
      <c r="G97" s="55">
        <v>5.36</v>
      </c>
      <c r="H97" s="55">
        <v>2.59</v>
      </c>
      <c r="I97" s="55">
        <v>27.57</v>
      </c>
      <c r="J97" s="55">
        <v>138.5</v>
      </c>
      <c r="K97" s="55" t="s">
        <v>125</v>
      </c>
      <c r="L97" s="25">
        <v>42</v>
      </c>
    </row>
    <row r="98" spans="1:12" ht="15" x14ac:dyDescent="0.25">
      <c r="A98" s="20"/>
      <c r="B98" s="21"/>
      <c r="C98" s="22"/>
      <c r="D98" s="27" t="s">
        <v>30</v>
      </c>
      <c r="E98" s="49" t="s">
        <v>140</v>
      </c>
      <c r="F98" s="55">
        <v>150</v>
      </c>
      <c r="G98" s="55">
        <v>3.03</v>
      </c>
      <c r="H98" s="55">
        <v>8.1999999999999993</v>
      </c>
      <c r="I98" s="55">
        <v>26.07</v>
      </c>
      <c r="J98" s="55">
        <v>196.23</v>
      </c>
      <c r="K98" s="55" t="s">
        <v>70</v>
      </c>
      <c r="L98" s="25">
        <v>20</v>
      </c>
    </row>
    <row r="99" spans="1:12" ht="15" x14ac:dyDescent="0.25">
      <c r="A99" s="20"/>
      <c r="B99" s="21"/>
      <c r="C99" s="22"/>
      <c r="D99" s="27" t="s">
        <v>31</v>
      </c>
      <c r="E99" s="49" t="s">
        <v>45</v>
      </c>
      <c r="F99" s="55">
        <v>180</v>
      </c>
      <c r="G99" s="55">
        <v>0.04</v>
      </c>
      <c r="H99" s="55">
        <v>0</v>
      </c>
      <c r="I99" s="55">
        <v>15.44</v>
      </c>
      <c r="J99" s="55">
        <v>58.06</v>
      </c>
      <c r="K99" s="55" t="s">
        <v>48</v>
      </c>
      <c r="L99" s="25">
        <v>10</v>
      </c>
    </row>
    <row r="100" spans="1:12" ht="15" x14ac:dyDescent="0.25">
      <c r="A100" s="20"/>
      <c r="B100" s="21"/>
      <c r="C100" s="22"/>
      <c r="D100" s="27" t="s">
        <v>32</v>
      </c>
      <c r="E100" s="48" t="s">
        <v>38</v>
      </c>
      <c r="F100" s="55">
        <v>50</v>
      </c>
      <c r="G100" s="55">
        <v>6.31</v>
      </c>
      <c r="H100" s="55">
        <v>4.91</v>
      </c>
      <c r="I100" s="55">
        <v>11.84</v>
      </c>
      <c r="J100" s="55">
        <v>119.91</v>
      </c>
      <c r="K100" s="55" t="s">
        <v>41</v>
      </c>
      <c r="L100" s="25">
        <v>6</v>
      </c>
    </row>
    <row r="101" spans="1:12" ht="15" x14ac:dyDescent="0.25">
      <c r="A101" s="20"/>
      <c r="B101" s="21"/>
      <c r="C101" s="22"/>
      <c r="D101" s="27" t="s">
        <v>33</v>
      </c>
      <c r="E101" s="49" t="s">
        <v>46</v>
      </c>
      <c r="F101" s="55">
        <v>30</v>
      </c>
      <c r="G101" s="55">
        <v>3.78</v>
      </c>
      <c r="H101" s="55">
        <v>2.94</v>
      </c>
      <c r="I101" s="55">
        <v>7.56</v>
      </c>
      <c r="J101" s="55">
        <v>71.94</v>
      </c>
      <c r="K101" s="55" t="s">
        <v>41</v>
      </c>
      <c r="L101" s="25">
        <v>2</v>
      </c>
    </row>
    <row r="102" spans="1:12" ht="15" x14ac:dyDescent="0.25">
      <c r="A102" s="20"/>
      <c r="B102" s="21"/>
      <c r="C102" s="22"/>
      <c r="D102" s="23"/>
      <c r="E102" s="24"/>
      <c r="F102" s="25"/>
      <c r="G102" s="25"/>
      <c r="H102" s="25"/>
      <c r="I102" s="25"/>
      <c r="J102" s="25"/>
      <c r="K102" s="26"/>
      <c r="L102" s="25"/>
    </row>
    <row r="103" spans="1:12" ht="15" x14ac:dyDescent="0.25">
      <c r="A103" s="20"/>
      <c r="B103" s="21"/>
      <c r="C103" s="22" t="s">
        <v>161</v>
      </c>
      <c r="D103" s="118" t="s">
        <v>40</v>
      </c>
      <c r="E103" s="119" t="s">
        <v>167</v>
      </c>
      <c r="F103" s="120" t="s">
        <v>165</v>
      </c>
      <c r="G103" s="121">
        <v>7.46</v>
      </c>
      <c r="H103" s="121">
        <v>13.45</v>
      </c>
      <c r="I103" s="122">
        <v>60.87</v>
      </c>
      <c r="J103" s="123">
        <v>394</v>
      </c>
      <c r="K103" s="118" t="s">
        <v>166</v>
      </c>
      <c r="L103" s="25"/>
    </row>
    <row r="104" spans="1:12" ht="15" x14ac:dyDescent="0.25">
      <c r="A104" s="20"/>
      <c r="B104" s="21"/>
      <c r="C104" s="22"/>
      <c r="D104" s="118" t="s">
        <v>31</v>
      </c>
      <c r="E104" s="119" t="s">
        <v>168</v>
      </c>
      <c r="F104" s="120" t="s">
        <v>158</v>
      </c>
      <c r="G104" s="121">
        <v>5.8</v>
      </c>
      <c r="H104" s="121">
        <v>6.4</v>
      </c>
      <c r="I104" s="122">
        <v>9.1</v>
      </c>
      <c r="J104" s="123">
        <v>107</v>
      </c>
      <c r="K104" s="118" t="s">
        <v>41</v>
      </c>
      <c r="L104" s="25"/>
    </row>
    <row r="105" spans="1:12" ht="15" x14ac:dyDescent="0.25">
      <c r="A105" s="28"/>
      <c r="B105" s="29"/>
      <c r="C105" s="30"/>
      <c r="D105" s="31" t="s">
        <v>25</v>
      </c>
      <c r="E105" s="32"/>
      <c r="F105" s="33">
        <f>SUM(F95:F104)</f>
        <v>760</v>
      </c>
      <c r="G105" s="33">
        <f>G95+G96+G97+G98+G99+G100+G101</f>
        <v>24.94</v>
      </c>
      <c r="H105" s="33">
        <f>H95+H96+H97+H98+H99+H100+H101</f>
        <v>23.7</v>
      </c>
      <c r="I105" s="33">
        <f>I95+I96+I97+I98+I99+I100+I101</f>
        <v>100.5</v>
      </c>
      <c r="J105" s="33">
        <f>J95+J96+J97+J98+J99+J100+J101</f>
        <v>705</v>
      </c>
      <c r="K105" s="34"/>
      <c r="L105" s="33">
        <f t="shared" ref="L105" si="11">SUM(L95:L104)</f>
        <v>120</v>
      </c>
    </row>
    <row r="106" spans="1:12" ht="15.75" customHeight="1" thickBot="1" x14ac:dyDescent="0.25">
      <c r="A106" s="38">
        <f>A87</f>
        <v>1</v>
      </c>
      <c r="B106" s="39">
        <f>B87</f>
        <v>5</v>
      </c>
      <c r="C106" s="127" t="s">
        <v>34</v>
      </c>
      <c r="D106" s="128"/>
      <c r="E106" s="40"/>
      <c r="F106" s="41">
        <f>F94+F105</f>
        <v>1280</v>
      </c>
      <c r="G106" s="41">
        <f t="shared" ref="G106:L106" si="12">G94+G105</f>
        <v>41.86</v>
      </c>
      <c r="H106" s="41">
        <f t="shared" si="12"/>
        <v>42.78</v>
      </c>
      <c r="I106" s="41">
        <f t="shared" si="12"/>
        <v>168.56</v>
      </c>
      <c r="J106" s="41">
        <f t="shared" si="12"/>
        <v>1186.1600000000001</v>
      </c>
      <c r="K106" s="41"/>
      <c r="L106" s="41">
        <f t="shared" si="12"/>
        <v>165</v>
      </c>
    </row>
    <row r="107" spans="1:12" ht="15" x14ac:dyDescent="0.25">
      <c r="A107" s="15">
        <v>2</v>
      </c>
      <c r="B107" s="16">
        <v>1</v>
      </c>
      <c r="C107" s="17" t="s">
        <v>21</v>
      </c>
      <c r="D107" s="18" t="s">
        <v>22</v>
      </c>
      <c r="E107" s="48" t="s">
        <v>93</v>
      </c>
      <c r="F107" s="55">
        <v>210</v>
      </c>
      <c r="G107" s="55">
        <v>2.7</v>
      </c>
      <c r="H107" s="55">
        <v>6.04</v>
      </c>
      <c r="I107" s="55">
        <v>41.17</v>
      </c>
      <c r="J107" s="55">
        <v>225.5</v>
      </c>
      <c r="K107" s="55" t="s">
        <v>94</v>
      </c>
      <c r="L107" s="19">
        <v>30</v>
      </c>
    </row>
    <row r="108" spans="1:12" ht="15" x14ac:dyDescent="0.25">
      <c r="A108" s="20"/>
      <c r="B108" s="21"/>
      <c r="C108" s="22"/>
      <c r="D108" s="27" t="s">
        <v>23</v>
      </c>
      <c r="E108" s="49" t="s">
        <v>64</v>
      </c>
      <c r="F108" s="55">
        <v>200</v>
      </c>
      <c r="G108" s="55">
        <v>0.3</v>
      </c>
      <c r="H108" s="55">
        <v>0</v>
      </c>
      <c r="I108" s="55">
        <v>6.7</v>
      </c>
      <c r="J108" s="55">
        <v>27.9</v>
      </c>
      <c r="K108" s="55" t="s">
        <v>65</v>
      </c>
      <c r="L108" s="25">
        <v>7</v>
      </c>
    </row>
    <row r="109" spans="1:12" ht="15" x14ac:dyDescent="0.25">
      <c r="A109" s="20"/>
      <c r="B109" s="21"/>
      <c r="C109" s="22"/>
      <c r="D109" s="27" t="s">
        <v>24</v>
      </c>
      <c r="E109" s="48" t="s">
        <v>38</v>
      </c>
      <c r="F109" s="55">
        <v>40</v>
      </c>
      <c r="G109" s="55">
        <v>5.05</v>
      </c>
      <c r="H109" s="55">
        <v>2.65</v>
      </c>
      <c r="I109" s="55">
        <v>10.09</v>
      </c>
      <c r="J109" s="55">
        <v>108.2</v>
      </c>
      <c r="K109" s="55" t="s">
        <v>41</v>
      </c>
      <c r="L109" s="25">
        <v>4</v>
      </c>
    </row>
    <row r="110" spans="1:12" ht="15" x14ac:dyDescent="0.25">
      <c r="A110" s="20"/>
      <c r="B110" s="21"/>
      <c r="C110" s="22"/>
      <c r="D110" s="1" t="s">
        <v>24</v>
      </c>
      <c r="E110" s="49" t="s">
        <v>37</v>
      </c>
      <c r="F110" s="55">
        <v>20</v>
      </c>
      <c r="G110" s="55">
        <v>2.52</v>
      </c>
      <c r="H110" s="55">
        <v>2.21</v>
      </c>
      <c r="I110" s="55">
        <v>5.04</v>
      </c>
      <c r="J110" s="55">
        <v>54.1</v>
      </c>
      <c r="K110" s="55" t="s">
        <v>41</v>
      </c>
      <c r="L110" s="25">
        <v>2</v>
      </c>
    </row>
    <row r="111" spans="1:12" ht="15" x14ac:dyDescent="0.25">
      <c r="A111" s="20"/>
      <c r="B111" s="21"/>
      <c r="C111" s="22"/>
      <c r="D111" s="23" t="s">
        <v>145</v>
      </c>
      <c r="E111" s="24" t="s">
        <v>150</v>
      </c>
      <c r="F111" s="25">
        <v>30</v>
      </c>
      <c r="G111" s="25">
        <v>6.96</v>
      </c>
      <c r="H111" s="25">
        <v>8.85</v>
      </c>
      <c r="I111" s="25">
        <v>4</v>
      </c>
      <c r="J111" s="25">
        <v>107.49</v>
      </c>
      <c r="K111" s="26" t="s">
        <v>41</v>
      </c>
      <c r="L111" s="25">
        <v>20</v>
      </c>
    </row>
    <row r="112" spans="1:12" ht="15" x14ac:dyDescent="0.25">
      <c r="A112" s="20"/>
      <c r="B112" s="21"/>
      <c r="C112" s="22"/>
      <c r="D112" s="23"/>
      <c r="E112" s="24"/>
      <c r="F112" s="25"/>
      <c r="G112" s="25"/>
      <c r="H112" s="25"/>
      <c r="I112" s="25"/>
      <c r="J112" s="25"/>
      <c r="K112" s="26"/>
      <c r="L112" s="25"/>
    </row>
    <row r="113" spans="1:12" ht="15" x14ac:dyDescent="0.25">
      <c r="A113" s="28"/>
      <c r="B113" s="29"/>
      <c r="C113" s="30"/>
      <c r="D113" s="31" t="s">
        <v>25</v>
      </c>
      <c r="E113" s="32"/>
      <c r="F113" s="33">
        <f>SUM(F107:F112)</f>
        <v>500</v>
      </c>
      <c r="G113" s="33">
        <f>SUM(G107:G112)</f>
        <v>17.53</v>
      </c>
      <c r="H113" s="33">
        <f>SUM(H107:H112)</f>
        <v>19.75</v>
      </c>
      <c r="I113" s="33">
        <f>SUM(I107:I112)</f>
        <v>67</v>
      </c>
      <c r="J113" s="33">
        <f>SUM(J107:J112)</f>
        <v>523.19000000000005</v>
      </c>
      <c r="K113" s="34"/>
      <c r="L113" s="33">
        <f>SUM(L107:L112)</f>
        <v>63</v>
      </c>
    </row>
    <row r="114" spans="1:12" ht="15" x14ac:dyDescent="0.25">
      <c r="A114" s="35">
        <f>A107</f>
        <v>2</v>
      </c>
      <c r="B114" s="36">
        <f>B107</f>
        <v>1</v>
      </c>
      <c r="C114" s="37" t="s">
        <v>26</v>
      </c>
      <c r="D114" s="27" t="s">
        <v>40</v>
      </c>
      <c r="E114" s="49" t="s">
        <v>133</v>
      </c>
      <c r="F114" s="55">
        <v>25</v>
      </c>
      <c r="G114" s="55">
        <v>1.75</v>
      </c>
      <c r="H114" s="55">
        <v>1.4</v>
      </c>
      <c r="I114" s="55">
        <v>22.5</v>
      </c>
      <c r="J114" s="55">
        <v>74.900000000000006</v>
      </c>
      <c r="K114" s="57" t="s">
        <v>41</v>
      </c>
      <c r="L114" s="25">
        <v>10</v>
      </c>
    </row>
    <row r="115" spans="1:12" ht="15" x14ac:dyDescent="0.25">
      <c r="A115" s="20"/>
      <c r="B115" s="21"/>
      <c r="C115" s="22"/>
      <c r="D115" s="27" t="s">
        <v>28</v>
      </c>
      <c r="E115" s="56" t="s">
        <v>44</v>
      </c>
      <c r="F115" s="55">
        <v>200</v>
      </c>
      <c r="G115" s="55">
        <v>4.62</v>
      </c>
      <c r="H115" s="55">
        <v>5.62</v>
      </c>
      <c r="I115" s="55">
        <v>5.72</v>
      </c>
      <c r="J115" s="55">
        <v>92.2</v>
      </c>
      <c r="K115" s="55" t="s">
        <v>47</v>
      </c>
      <c r="L115" s="25">
        <v>20</v>
      </c>
    </row>
    <row r="116" spans="1:12" ht="15" x14ac:dyDescent="0.25">
      <c r="A116" s="20"/>
      <c r="B116" s="21"/>
      <c r="C116" s="22"/>
      <c r="D116" s="27" t="s">
        <v>29</v>
      </c>
      <c r="E116" s="49" t="s">
        <v>151</v>
      </c>
      <c r="F116" s="55">
        <v>200</v>
      </c>
      <c r="G116" s="55">
        <v>10.49</v>
      </c>
      <c r="H116" s="55">
        <v>12.78</v>
      </c>
      <c r="I116" s="55">
        <v>31.28</v>
      </c>
      <c r="J116" s="55">
        <v>307.10000000000002</v>
      </c>
      <c r="K116" s="55" t="s">
        <v>152</v>
      </c>
      <c r="L116" s="25">
        <v>52</v>
      </c>
    </row>
    <row r="117" spans="1:12" ht="15" x14ac:dyDescent="0.25">
      <c r="A117" s="20"/>
      <c r="B117" s="21"/>
      <c r="C117" s="22"/>
      <c r="D117" s="27" t="s">
        <v>31</v>
      </c>
      <c r="E117" s="48" t="s">
        <v>141</v>
      </c>
      <c r="F117" s="55">
        <v>200</v>
      </c>
      <c r="G117" s="55">
        <v>0</v>
      </c>
      <c r="H117" s="55">
        <v>0</v>
      </c>
      <c r="I117" s="55">
        <v>21.6</v>
      </c>
      <c r="J117" s="55">
        <v>85.5</v>
      </c>
      <c r="K117" s="55" t="s">
        <v>72</v>
      </c>
      <c r="L117" s="25">
        <v>12</v>
      </c>
    </row>
    <row r="118" spans="1:12" ht="15" x14ac:dyDescent="0.25">
      <c r="A118" s="20"/>
      <c r="B118" s="21"/>
      <c r="C118" s="22"/>
      <c r="D118" s="27" t="s">
        <v>32</v>
      </c>
      <c r="E118" s="48" t="s">
        <v>38</v>
      </c>
      <c r="F118" s="55">
        <v>50</v>
      </c>
      <c r="G118" s="55">
        <v>6.31</v>
      </c>
      <c r="H118" s="55">
        <v>4.91</v>
      </c>
      <c r="I118" s="55">
        <v>11.84</v>
      </c>
      <c r="J118" s="55">
        <v>119.91</v>
      </c>
      <c r="K118" s="55" t="s">
        <v>41</v>
      </c>
      <c r="L118" s="25">
        <v>6</v>
      </c>
    </row>
    <row r="119" spans="1:12" ht="15" x14ac:dyDescent="0.25">
      <c r="A119" s="20"/>
      <c r="B119" s="21"/>
      <c r="C119" s="22"/>
      <c r="D119" s="27" t="s">
        <v>33</v>
      </c>
      <c r="E119" s="49" t="s">
        <v>46</v>
      </c>
      <c r="F119" s="55">
        <v>30</v>
      </c>
      <c r="G119" s="55">
        <v>3.78</v>
      </c>
      <c r="H119" s="55">
        <v>2.94</v>
      </c>
      <c r="I119" s="55">
        <v>7.56</v>
      </c>
      <c r="J119" s="55">
        <v>71.94</v>
      </c>
      <c r="K119" s="55" t="s">
        <v>41</v>
      </c>
      <c r="L119" s="25">
        <v>2</v>
      </c>
    </row>
    <row r="120" spans="1:12" ht="15" x14ac:dyDescent="0.25">
      <c r="A120" s="20"/>
      <c r="B120" s="21"/>
      <c r="C120" s="22"/>
      <c r="D120" s="27"/>
      <c r="E120" s="24"/>
      <c r="F120" s="25"/>
      <c r="G120" s="25"/>
      <c r="H120" s="25"/>
      <c r="I120" s="25"/>
      <c r="J120" s="25"/>
      <c r="K120" s="26"/>
      <c r="L120" s="25"/>
    </row>
    <row r="121" spans="1:12" ht="15" x14ac:dyDescent="0.25">
      <c r="A121" s="20"/>
      <c r="B121" s="21"/>
      <c r="C121" s="22"/>
      <c r="D121" s="23"/>
      <c r="E121" s="24"/>
      <c r="F121" s="25"/>
      <c r="G121" s="25"/>
      <c r="H121" s="25"/>
      <c r="I121" s="25"/>
      <c r="J121" s="25"/>
      <c r="K121" s="26"/>
      <c r="L121" s="25"/>
    </row>
    <row r="122" spans="1:12" ht="15" x14ac:dyDescent="0.25">
      <c r="A122" s="20"/>
      <c r="B122" s="21"/>
      <c r="C122" s="22" t="s">
        <v>161</v>
      </c>
      <c r="D122" s="118" t="s">
        <v>40</v>
      </c>
      <c r="E122" s="119" t="s">
        <v>163</v>
      </c>
      <c r="F122" s="120" t="s">
        <v>165</v>
      </c>
      <c r="G122" s="121">
        <v>4.1100000000000003</v>
      </c>
      <c r="H122" s="121">
        <v>6.2</v>
      </c>
      <c r="I122" s="122">
        <v>33.6</v>
      </c>
      <c r="J122" s="123">
        <v>206.76</v>
      </c>
      <c r="K122" s="118" t="s">
        <v>166</v>
      </c>
      <c r="L122" s="25"/>
    </row>
    <row r="123" spans="1:12" ht="15" x14ac:dyDescent="0.25">
      <c r="A123" s="20"/>
      <c r="B123" s="21"/>
      <c r="C123" s="22"/>
      <c r="D123" s="118" t="s">
        <v>31</v>
      </c>
      <c r="E123" s="119" t="s">
        <v>164</v>
      </c>
      <c r="F123" s="120" t="s">
        <v>158</v>
      </c>
      <c r="G123" s="121">
        <v>5.8</v>
      </c>
      <c r="H123" s="121">
        <v>6.4</v>
      </c>
      <c r="I123" s="122">
        <v>9.1</v>
      </c>
      <c r="J123" s="123">
        <v>107</v>
      </c>
      <c r="K123" s="118" t="s">
        <v>41</v>
      </c>
      <c r="L123" s="25"/>
    </row>
    <row r="124" spans="1:12" ht="15" x14ac:dyDescent="0.25">
      <c r="A124" s="28"/>
      <c r="B124" s="29"/>
      <c r="C124" s="30"/>
      <c r="D124" s="31" t="s">
        <v>25</v>
      </c>
      <c r="E124" s="32"/>
      <c r="F124" s="33">
        <f>F114+F115+F116+F117+F118+F119</f>
        <v>705</v>
      </c>
      <c r="G124" s="33">
        <f>G114+G115+G116+G117+G118+G119</f>
        <v>26.95</v>
      </c>
      <c r="H124" s="33">
        <f>H114+H115+H116+H117+H118+H119</f>
        <v>27.65</v>
      </c>
      <c r="I124" s="33">
        <f>I114+I115+I116+I117+I118+I119</f>
        <v>100.5</v>
      </c>
      <c r="J124" s="33">
        <f>J114+J115+J116+J117+J118+J119</f>
        <v>751.55</v>
      </c>
      <c r="K124" s="34"/>
      <c r="L124" s="33">
        <f t="shared" ref="L124" si="13">SUM(L114:L123)</f>
        <v>102</v>
      </c>
    </row>
    <row r="125" spans="1:12" ht="15.75" thickBot="1" x14ac:dyDescent="0.25">
      <c r="A125" s="38">
        <f>A107</f>
        <v>2</v>
      </c>
      <c r="B125" s="39">
        <f>B107</f>
        <v>1</v>
      </c>
      <c r="C125" s="127" t="s">
        <v>34</v>
      </c>
      <c r="D125" s="128"/>
      <c r="E125" s="40"/>
      <c r="F125" s="41">
        <f>F113+F124</f>
        <v>1205</v>
      </c>
      <c r="G125" s="41">
        <f t="shared" ref="G125:L125" si="14">G113+G124</f>
        <v>44.480000000000004</v>
      </c>
      <c r="H125" s="41">
        <f t="shared" si="14"/>
        <v>47.4</v>
      </c>
      <c r="I125" s="41">
        <f t="shared" si="14"/>
        <v>167.5</v>
      </c>
      <c r="J125" s="41">
        <f t="shared" si="14"/>
        <v>1274.74</v>
      </c>
      <c r="K125" s="41"/>
      <c r="L125" s="41">
        <f t="shared" si="14"/>
        <v>165</v>
      </c>
    </row>
    <row r="126" spans="1:12" ht="15" x14ac:dyDescent="0.25">
      <c r="A126" s="42">
        <v>2</v>
      </c>
      <c r="B126" s="21">
        <v>2</v>
      </c>
      <c r="C126" s="17" t="s">
        <v>21</v>
      </c>
      <c r="D126" s="18" t="s">
        <v>22</v>
      </c>
      <c r="E126" s="48" t="s">
        <v>39</v>
      </c>
      <c r="F126" s="55">
        <v>250</v>
      </c>
      <c r="G126" s="55">
        <v>7.63</v>
      </c>
      <c r="H126" s="55">
        <v>10.94</v>
      </c>
      <c r="I126" s="55">
        <v>37.869999999999997</v>
      </c>
      <c r="J126" s="55">
        <v>254.4</v>
      </c>
      <c r="K126" s="55" t="s">
        <v>42</v>
      </c>
      <c r="L126" s="19">
        <v>20</v>
      </c>
    </row>
    <row r="127" spans="1:12" ht="15" x14ac:dyDescent="0.25">
      <c r="A127" s="42"/>
      <c r="B127" s="21"/>
      <c r="C127" s="22"/>
      <c r="D127" s="27" t="s">
        <v>23</v>
      </c>
      <c r="E127" s="48" t="s">
        <v>36</v>
      </c>
      <c r="F127" s="55">
        <v>200</v>
      </c>
      <c r="G127" s="55">
        <v>0.2</v>
      </c>
      <c r="H127" s="55">
        <v>0</v>
      </c>
      <c r="I127" s="55">
        <v>14</v>
      </c>
      <c r="J127" s="55">
        <v>53.3</v>
      </c>
      <c r="K127" s="55" t="s">
        <v>43</v>
      </c>
      <c r="L127" s="25">
        <v>5</v>
      </c>
    </row>
    <row r="128" spans="1:12" ht="15" x14ac:dyDescent="0.25">
      <c r="A128" s="42"/>
      <c r="B128" s="21"/>
      <c r="C128" s="22"/>
      <c r="D128" s="27" t="s">
        <v>24</v>
      </c>
      <c r="E128" s="48" t="s">
        <v>38</v>
      </c>
      <c r="F128" s="55">
        <v>40</v>
      </c>
      <c r="G128" s="55">
        <v>5.05</v>
      </c>
      <c r="H128" s="55">
        <v>2.65</v>
      </c>
      <c r="I128" s="55">
        <v>10.09</v>
      </c>
      <c r="J128" s="55">
        <v>108.2</v>
      </c>
      <c r="K128" s="55" t="s">
        <v>41</v>
      </c>
      <c r="L128" s="25">
        <v>4</v>
      </c>
    </row>
    <row r="129" spans="1:12" ht="15" x14ac:dyDescent="0.25">
      <c r="A129" s="42"/>
      <c r="B129" s="21"/>
      <c r="C129" s="22"/>
      <c r="D129" s="1" t="s">
        <v>24</v>
      </c>
      <c r="E129" s="49" t="s">
        <v>37</v>
      </c>
      <c r="F129" s="55">
        <v>20</v>
      </c>
      <c r="G129" s="55">
        <v>2.52</v>
      </c>
      <c r="H129" s="55">
        <v>2.21</v>
      </c>
      <c r="I129" s="55">
        <v>5.04</v>
      </c>
      <c r="J129" s="55">
        <v>54.1</v>
      </c>
      <c r="K129" s="55" t="s">
        <v>41</v>
      </c>
      <c r="L129" s="25">
        <v>2</v>
      </c>
    </row>
    <row r="130" spans="1:12" ht="15" x14ac:dyDescent="0.25">
      <c r="A130" s="42"/>
      <c r="B130" s="21"/>
      <c r="C130" s="22"/>
      <c r="D130" s="27"/>
      <c r="E130" s="24"/>
      <c r="F130" s="25"/>
      <c r="G130" s="25"/>
      <c r="H130" s="25"/>
      <c r="I130" s="25"/>
      <c r="J130" s="25"/>
      <c r="K130" s="26"/>
      <c r="L130" s="25"/>
    </row>
    <row r="131" spans="1:12" ht="15" x14ac:dyDescent="0.25">
      <c r="A131" s="42"/>
      <c r="B131" s="21"/>
      <c r="C131" s="22"/>
      <c r="D131" s="23"/>
      <c r="E131" s="24"/>
      <c r="F131" s="25"/>
      <c r="G131" s="25"/>
      <c r="H131" s="25"/>
      <c r="I131" s="25"/>
      <c r="J131" s="25"/>
      <c r="K131" s="26"/>
      <c r="L131" s="25"/>
    </row>
    <row r="132" spans="1:12" ht="15" x14ac:dyDescent="0.25">
      <c r="A132" s="42"/>
      <c r="B132" s="21"/>
      <c r="C132" s="22"/>
      <c r="D132" s="23"/>
      <c r="E132" s="24"/>
      <c r="F132" s="25"/>
      <c r="G132" s="25"/>
      <c r="H132" s="25"/>
      <c r="I132" s="25"/>
      <c r="J132" s="25"/>
      <c r="K132" s="26"/>
      <c r="L132" s="25"/>
    </row>
    <row r="133" spans="1:12" ht="15" x14ac:dyDescent="0.25">
      <c r="A133" s="43"/>
      <c r="B133" s="29"/>
      <c r="C133" s="30"/>
      <c r="D133" s="31" t="s">
        <v>25</v>
      </c>
      <c r="E133" s="32"/>
      <c r="F133" s="33">
        <f>SUM(F126:F132)</f>
        <v>510</v>
      </c>
      <c r="G133" s="33">
        <f t="shared" ref="G133:J133" si="15">SUM(G126:G132)</f>
        <v>15.399999999999999</v>
      </c>
      <c r="H133" s="33">
        <f t="shared" si="15"/>
        <v>15.8</v>
      </c>
      <c r="I133" s="33">
        <f t="shared" si="15"/>
        <v>67</v>
      </c>
      <c r="J133" s="33">
        <f t="shared" si="15"/>
        <v>470</v>
      </c>
      <c r="K133" s="34"/>
      <c r="L133" s="33">
        <f t="shared" ref="L133" si="16">SUM(L126:L132)</f>
        <v>31</v>
      </c>
    </row>
    <row r="134" spans="1:12" ht="15" x14ac:dyDescent="0.25">
      <c r="A134" s="36">
        <f>A126</f>
        <v>2</v>
      </c>
      <c r="B134" s="36">
        <f>B126</f>
        <v>2</v>
      </c>
      <c r="C134" s="37" t="s">
        <v>26</v>
      </c>
      <c r="D134" s="27" t="s">
        <v>126</v>
      </c>
      <c r="E134" s="48" t="s">
        <v>142</v>
      </c>
      <c r="F134" s="55">
        <v>100</v>
      </c>
      <c r="G134" s="55">
        <v>1.1299999999999999</v>
      </c>
      <c r="H134" s="55">
        <v>6.15</v>
      </c>
      <c r="I134" s="55">
        <v>6.29</v>
      </c>
      <c r="J134" s="55">
        <v>85.75</v>
      </c>
      <c r="K134" s="55" t="s">
        <v>41</v>
      </c>
      <c r="L134" s="25">
        <v>20</v>
      </c>
    </row>
    <row r="135" spans="1:12" ht="15" x14ac:dyDescent="0.25">
      <c r="A135" s="42"/>
      <c r="B135" s="21"/>
      <c r="C135" s="22"/>
      <c r="D135" s="27" t="s">
        <v>28</v>
      </c>
      <c r="E135" s="48" t="s">
        <v>95</v>
      </c>
      <c r="F135" s="55">
        <v>200</v>
      </c>
      <c r="G135" s="55">
        <v>4.58</v>
      </c>
      <c r="H135" s="55">
        <v>6.18</v>
      </c>
      <c r="I135" s="55">
        <v>11.56</v>
      </c>
      <c r="J135" s="55">
        <v>119.92</v>
      </c>
      <c r="K135" s="55" t="s">
        <v>96</v>
      </c>
      <c r="L135" s="25">
        <v>28</v>
      </c>
    </row>
    <row r="136" spans="1:12" ht="15" x14ac:dyDescent="0.25">
      <c r="A136" s="42"/>
      <c r="B136" s="21"/>
      <c r="C136" s="22"/>
      <c r="D136" s="27" t="s">
        <v>29</v>
      </c>
      <c r="E136" s="48" t="s">
        <v>97</v>
      </c>
      <c r="F136" s="55">
        <v>90</v>
      </c>
      <c r="G136" s="55">
        <v>1.2</v>
      </c>
      <c r="H136" s="55">
        <v>2.88</v>
      </c>
      <c r="I136" s="55">
        <v>6.617</v>
      </c>
      <c r="J136" s="55">
        <v>72.27</v>
      </c>
      <c r="K136" s="55" t="s">
        <v>98</v>
      </c>
      <c r="L136" s="25">
        <v>46</v>
      </c>
    </row>
    <row r="137" spans="1:12" ht="15" x14ac:dyDescent="0.25">
      <c r="A137" s="42"/>
      <c r="B137" s="21"/>
      <c r="C137" s="22"/>
      <c r="D137" s="27" t="s">
        <v>30</v>
      </c>
      <c r="E137" s="56" t="s">
        <v>99</v>
      </c>
      <c r="F137" s="55">
        <v>150</v>
      </c>
      <c r="G137" s="55">
        <v>5.4</v>
      </c>
      <c r="H137" s="55">
        <v>0.6</v>
      </c>
      <c r="I137" s="55">
        <v>42.52</v>
      </c>
      <c r="J137" s="55">
        <v>200.22</v>
      </c>
      <c r="K137" s="55" t="s">
        <v>100</v>
      </c>
      <c r="L137" s="25">
        <v>17</v>
      </c>
    </row>
    <row r="138" spans="1:12" ht="15" x14ac:dyDescent="0.25">
      <c r="A138" s="42"/>
      <c r="B138" s="21"/>
      <c r="C138" s="22"/>
      <c r="D138" s="27" t="s">
        <v>31</v>
      </c>
      <c r="E138" s="48" t="s">
        <v>101</v>
      </c>
      <c r="F138" s="55">
        <v>180</v>
      </c>
      <c r="G138" s="55">
        <v>0.7</v>
      </c>
      <c r="H138" s="55">
        <v>0.04</v>
      </c>
      <c r="I138" s="55">
        <v>24.86</v>
      </c>
      <c r="J138" s="55">
        <v>96</v>
      </c>
      <c r="K138" s="55" t="s">
        <v>102</v>
      </c>
      <c r="L138" s="25">
        <v>15</v>
      </c>
    </row>
    <row r="139" spans="1:12" ht="15" x14ac:dyDescent="0.25">
      <c r="A139" s="42"/>
      <c r="B139" s="21"/>
      <c r="C139" s="22"/>
      <c r="D139" s="27" t="s">
        <v>32</v>
      </c>
      <c r="E139" s="48" t="s">
        <v>38</v>
      </c>
      <c r="F139" s="55">
        <v>50</v>
      </c>
      <c r="G139" s="55">
        <v>6.31</v>
      </c>
      <c r="H139" s="55">
        <v>4.91</v>
      </c>
      <c r="I139" s="55">
        <v>11.84</v>
      </c>
      <c r="J139" s="55">
        <v>119.91</v>
      </c>
      <c r="K139" s="55" t="s">
        <v>41</v>
      </c>
      <c r="L139" s="25">
        <v>6</v>
      </c>
    </row>
    <row r="140" spans="1:12" ht="15" x14ac:dyDescent="0.25">
      <c r="A140" s="42"/>
      <c r="B140" s="21"/>
      <c r="C140" s="22"/>
      <c r="D140" s="27" t="s">
        <v>33</v>
      </c>
      <c r="E140" s="49" t="s">
        <v>46</v>
      </c>
      <c r="F140" s="55">
        <v>30</v>
      </c>
      <c r="G140" s="55">
        <v>3.78</v>
      </c>
      <c r="H140" s="55">
        <v>2.94</v>
      </c>
      <c r="I140" s="55">
        <v>7.56</v>
      </c>
      <c r="J140" s="55">
        <v>71.94</v>
      </c>
      <c r="K140" s="55" t="s">
        <v>41</v>
      </c>
      <c r="L140" s="25">
        <v>2</v>
      </c>
    </row>
    <row r="141" spans="1:12" ht="15" x14ac:dyDescent="0.25">
      <c r="A141" s="42"/>
      <c r="B141" s="21"/>
      <c r="C141" s="22"/>
      <c r="D141" s="23"/>
      <c r="E141" s="24"/>
      <c r="F141" s="25"/>
      <c r="G141" s="25"/>
      <c r="H141" s="25"/>
      <c r="I141" s="25"/>
      <c r="J141" s="25"/>
      <c r="K141" s="26"/>
      <c r="L141" s="25"/>
    </row>
    <row r="142" spans="1:12" ht="15.75" thickBot="1" x14ac:dyDescent="0.3">
      <c r="A142" s="42"/>
      <c r="B142" s="21"/>
      <c r="C142" s="22"/>
      <c r="D142" s="23"/>
      <c r="E142" s="24"/>
      <c r="F142" s="25"/>
      <c r="G142" s="25"/>
      <c r="H142" s="25"/>
      <c r="I142" s="25"/>
      <c r="J142" s="25"/>
      <c r="K142" s="26"/>
      <c r="L142" s="25"/>
    </row>
    <row r="143" spans="1:12" ht="15" x14ac:dyDescent="0.25">
      <c r="A143" s="42"/>
      <c r="B143" s="21"/>
      <c r="C143" s="22" t="s">
        <v>161</v>
      </c>
      <c r="D143" s="101" t="s">
        <v>31</v>
      </c>
      <c r="E143" s="102" t="s">
        <v>156</v>
      </c>
      <c r="F143" s="25">
        <v>200</v>
      </c>
      <c r="G143" s="106">
        <v>2</v>
      </c>
      <c r="H143" s="106">
        <v>0</v>
      </c>
      <c r="I143" s="107">
        <v>3.8</v>
      </c>
      <c r="J143" s="110">
        <v>118</v>
      </c>
      <c r="K143" s="124" t="s">
        <v>169</v>
      </c>
      <c r="L143" s="25"/>
    </row>
    <row r="144" spans="1:12" ht="15" x14ac:dyDescent="0.25">
      <c r="A144" s="42"/>
      <c r="B144" s="21"/>
      <c r="C144" s="22"/>
      <c r="D144" s="60" t="s">
        <v>155</v>
      </c>
      <c r="E144" s="103" t="s">
        <v>157</v>
      </c>
      <c r="F144" s="25">
        <v>50</v>
      </c>
      <c r="G144" s="108">
        <v>5.6</v>
      </c>
      <c r="H144" s="108">
        <v>4.4800000000000004</v>
      </c>
      <c r="I144" s="109">
        <v>52</v>
      </c>
      <c r="J144" s="111">
        <v>208.4</v>
      </c>
      <c r="K144" s="124" t="s">
        <v>169</v>
      </c>
      <c r="L144" s="25"/>
    </row>
    <row r="145" spans="1:12" ht="15" x14ac:dyDescent="0.25">
      <c r="A145" s="43"/>
      <c r="B145" s="29"/>
      <c r="C145" s="30"/>
      <c r="D145" s="31" t="s">
        <v>25</v>
      </c>
      <c r="E145" s="32"/>
      <c r="F145" s="33">
        <f>F134+F135+F136+F137+F138+F139+F140</f>
        <v>800</v>
      </c>
      <c r="G145" s="33">
        <f>G134+G135+G136+G137+G138+G139+G140</f>
        <v>23.1</v>
      </c>
      <c r="H145" s="33">
        <f>H134+H135+H136+H137+H138+H139+H140</f>
        <v>23.7</v>
      </c>
      <c r="I145" s="33">
        <f>I134+I135+I136+I137+I138+I139+I140</f>
        <v>111.24700000000001</v>
      </c>
      <c r="J145" s="33">
        <f>J134+J135+J136+J137+J138+J139+J140</f>
        <v>766.01</v>
      </c>
      <c r="K145" s="34"/>
      <c r="L145" s="33">
        <f t="shared" ref="L145" si="17">SUM(L134:L144)</f>
        <v>134</v>
      </c>
    </row>
    <row r="146" spans="1:12" ht="15.75" thickBot="1" x14ac:dyDescent="0.25">
      <c r="A146" s="44">
        <f>A126</f>
        <v>2</v>
      </c>
      <c r="B146" s="44">
        <f>B126</f>
        <v>2</v>
      </c>
      <c r="C146" s="127" t="s">
        <v>34</v>
      </c>
      <c r="D146" s="128"/>
      <c r="E146" s="40"/>
      <c r="F146" s="41">
        <f>F133+F145</f>
        <v>1310</v>
      </c>
      <c r="G146" s="41">
        <f t="shared" ref="G146:L146" si="18">G133+G145</f>
        <v>38.5</v>
      </c>
      <c r="H146" s="41">
        <f t="shared" si="18"/>
        <v>39.5</v>
      </c>
      <c r="I146" s="41">
        <f t="shared" si="18"/>
        <v>178.24700000000001</v>
      </c>
      <c r="J146" s="41">
        <f t="shared" si="18"/>
        <v>1236.01</v>
      </c>
      <c r="K146" s="41"/>
      <c r="L146" s="41">
        <f t="shared" si="18"/>
        <v>165</v>
      </c>
    </row>
    <row r="147" spans="1:12" ht="15" x14ac:dyDescent="0.25">
      <c r="A147" s="15">
        <v>2</v>
      </c>
      <c r="B147" s="16">
        <v>3</v>
      </c>
      <c r="C147" s="17" t="s">
        <v>21</v>
      </c>
      <c r="D147" s="18" t="s">
        <v>22</v>
      </c>
      <c r="E147" s="48" t="s">
        <v>103</v>
      </c>
      <c r="F147" s="55">
        <v>250</v>
      </c>
      <c r="G147" s="55">
        <v>6.18</v>
      </c>
      <c r="H147" s="55">
        <v>9.64</v>
      </c>
      <c r="I147" s="55">
        <v>34.43</v>
      </c>
      <c r="J147" s="55">
        <v>222.7</v>
      </c>
      <c r="K147" s="55" t="s">
        <v>104</v>
      </c>
      <c r="L147" s="19">
        <v>28</v>
      </c>
    </row>
    <row r="148" spans="1:12" ht="15" x14ac:dyDescent="0.25">
      <c r="A148" s="20"/>
      <c r="B148" s="21"/>
      <c r="C148" s="22"/>
      <c r="D148" s="27" t="s">
        <v>23</v>
      </c>
      <c r="E148" s="48" t="s">
        <v>50</v>
      </c>
      <c r="F148" s="55">
        <v>200</v>
      </c>
      <c r="G148" s="55">
        <v>1.65</v>
      </c>
      <c r="H148" s="55">
        <v>1.3</v>
      </c>
      <c r="I148" s="55">
        <v>17.440000000000001</v>
      </c>
      <c r="J148" s="55">
        <v>85</v>
      </c>
      <c r="K148" s="55" t="s">
        <v>52</v>
      </c>
      <c r="L148" s="25">
        <v>9</v>
      </c>
    </row>
    <row r="149" spans="1:12" ht="15" x14ac:dyDescent="0.25">
      <c r="A149" s="20"/>
      <c r="B149" s="21"/>
      <c r="C149" s="22"/>
      <c r="D149" s="27" t="s">
        <v>24</v>
      </c>
      <c r="E149" s="48" t="s">
        <v>38</v>
      </c>
      <c r="F149" s="55">
        <v>40</v>
      </c>
      <c r="G149" s="55">
        <v>5.05</v>
      </c>
      <c r="H149" s="55">
        <v>2.65</v>
      </c>
      <c r="I149" s="55">
        <v>10.09</v>
      </c>
      <c r="J149" s="55">
        <v>108.2</v>
      </c>
      <c r="K149" s="55" t="s">
        <v>41</v>
      </c>
      <c r="L149" s="25">
        <v>4</v>
      </c>
    </row>
    <row r="150" spans="1:12" ht="15.75" customHeight="1" x14ac:dyDescent="0.25">
      <c r="A150" s="20"/>
      <c r="B150" s="21"/>
      <c r="C150" s="22"/>
      <c r="D150" s="1" t="s">
        <v>24</v>
      </c>
      <c r="E150" s="49" t="s">
        <v>37</v>
      </c>
      <c r="F150" s="55">
        <v>20</v>
      </c>
      <c r="G150" s="55">
        <v>2.52</v>
      </c>
      <c r="H150" s="55">
        <v>2.21</v>
      </c>
      <c r="I150" s="55">
        <v>5.04</v>
      </c>
      <c r="J150" s="55">
        <v>54.1</v>
      </c>
      <c r="K150" s="55" t="s">
        <v>41</v>
      </c>
      <c r="L150" s="25">
        <v>2</v>
      </c>
    </row>
    <row r="151" spans="1:12" ht="15" x14ac:dyDescent="0.25">
      <c r="A151" s="20"/>
      <c r="B151" s="21"/>
      <c r="C151" s="22"/>
      <c r="D151" s="23"/>
      <c r="E151" s="24"/>
      <c r="F151" s="25"/>
      <c r="G151" s="25"/>
      <c r="H151" s="25"/>
      <c r="I151" s="25"/>
      <c r="J151" s="25"/>
      <c r="K151" s="26"/>
      <c r="L151" s="25"/>
    </row>
    <row r="152" spans="1:12" ht="15" x14ac:dyDescent="0.25">
      <c r="A152" s="20"/>
      <c r="B152" s="21"/>
      <c r="C152" s="22"/>
      <c r="D152" s="23"/>
      <c r="E152" s="24"/>
      <c r="F152" s="25"/>
      <c r="G152" s="25"/>
      <c r="H152" s="25"/>
      <c r="I152" s="25"/>
      <c r="J152" s="25"/>
      <c r="K152" s="26"/>
      <c r="L152" s="25"/>
    </row>
    <row r="153" spans="1:12" ht="15" x14ac:dyDescent="0.25">
      <c r="A153" s="28"/>
      <c r="B153" s="29"/>
      <c r="C153" s="30"/>
      <c r="D153" s="31" t="s">
        <v>25</v>
      </c>
      <c r="E153" s="32"/>
      <c r="F153" s="33">
        <f>SUM(F147:F152)</f>
        <v>510</v>
      </c>
      <c r="G153" s="33">
        <f>SUM(G147:G152)</f>
        <v>15.399999999999999</v>
      </c>
      <c r="H153" s="33">
        <f>SUM(H147:H152)</f>
        <v>15.8</v>
      </c>
      <c r="I153" s="33">
        <f>SUM(I147:I152)</f>
        <v>67.000000000000014</v>
      </c>
      <c r="J153" s="33">
        <f>SUM(J147:J152)</f>
        <v>470</v>
      </c>
      <c r="K153" s="34"/>
      <c r="L153" s="33">
        <f>SUM(L147:L152)</f>
        <v>43</v>
      </c>
    </row>
    <row r="154" spans="1:12" ht="15" x14ac:dyDescent="0.25">
      <c r="A154" s="35">
        <f>A147</f>
        <v>2</v>
      </c>
      <c r="B154" s="36">
        <f>B147</f>
        <v>3</v>
      </c>
      <c r="C154" s="37" t="s">
        <v>26</v>
      </c>
      <c r="D154" s="27" t="s">
        <v>27</v>
      </c>
      <c r="E154" s="49" t="s">
        <v>174</v>
      </c>
      <c r="F154" s="55">
        <v>60</v>
      </c>
      <c r="G154" s="55">
        <v>0.55000000000000004</v>
      </c>
      <c r="H154" s="55">
        <v>0.1</v>
      </c>
      <c r="I154" s="55">
        <v>1.9</v>
      </c>
      <c r="J154" s="55">
        <v>10</v>
      </c>
      <c r="K154" s="57" t="s">
        <v>128</v>
      </c>
      <c r="L154" s="25">
        <v>28</v>
      </c>
    </row>
    <row r="155" spans="1:12" ht="15" x14ac:dyDescent="0.25">
      <c r="A155" s="20"/>
      <c r="B155" s="21"/>
      <c r="C155" s="22"/>
      <c r="D155" s="27" t="s">
        <v>28</v>
      </c>
      <c r="E155" s="56" t="s">
        <v>105</v>
      </c>
      <c r="F155" s="55">
        <v>200</v>
      </c>
      <c r="G155" s="55">
        <v>6.68</v>
      </c>
      <c r="H155" s="55">
        <v>4.5999999999999996</v>
      </c>
      <c r="I155" s="55">
        <v>16.28</v>
      </c>
      <c r="J155" s="55">
        <v>133.13999999999999</v>
      </c>
      <c r="K155" s="55" t="s">
        <v>106</v>
      </c>
      <c r="L155" s="25">
        <v>16</v>
      </c>
    </row>
    <row r="156" spans="1:12" ht="15" x14ac:dyDescent="0.25">
      <c r="A156" s="20"/>
      <c r="B156" s="21"/>
      <c r="C156" s="22"/>
      <c r="D156" s="27" t="s">
        <v>29</v>
      </c>
      <c r="E156" s="48" t="s">
        <v>134</v>
      </c>
      <c r="F156" s="55">
        <v>200</v>
      </c>
      <c r="G156" s="55">
        <v>6.8</v>
      </c>
      <c r="H156" s="55">
        <v>13.17</v>
      </c>
      <c r="I156" s="55">
        <v>47.48</v>
      </c>
      <c r="J156" s="55">
        <v>311.95</v>
      </c>
      <c r="K156" s="55" t="s">
        <v>127</v>
      </c>
      <c r="L156" s="25">
        <v>62</v>
      </c>
    </row>
    <row r="157" spans="1:12" ht="15" x14ac:dyDescent="0.25">
      <c r="A157" s="20"/>
      <c r="B157" s="21"/>
      <c r="C157" s="22"/>
      <c r="D157" s="27" t="s">
        <v>31</v>
      </c>
      <c r="E157" s="49" t="s">
        <v>118</v>
      </c>
      <c r="F157" s="55">
        <v>180</v>
      </c>
      <c r="G157" s="55">
        <v>0.04</v>
      </c>
      <c r="H157" s="55">
        <v>0</v>
      </c>
      <c r="I157" s="55">
        <v>15.44</v>
      </c>
      <c r="J157" s="55">
        <v>58.06</v>
      </c>
      <c r="K157" s="55" t="s">
        <v>48</v>
      </c>
      <c r="L157" s="25">
        <v>8</v>
      </c>
    </row>
    <row r="158" spans="1:12" ht="15" x14ac:dyDescent="0.25">
      <c r="A158" s="20"/>
      <c r="B158" s="21"/>
      <c r="C158" s="22"/>
      <c r="D158" s="27" t="s">
        <v>32</v>
      </c>
      <c r="E158" s="48" t="s">
        <v>38</v>
      </c>
      <c r="F158" s="55">
        <v>50</v>
      </c>
      <c r="G158" s="55">
        <v>6.31</v>
      </c>
      <c r="H158" s="55">
        <v>4.91</v>
      </c>
      <c r="I158" s="55">
        <v>11.84</v>
      </c>
      <c r="J158" s="55">
        <v>119.91</v>
      </c>
      <c r="K158" s="55" t="s">
        <v>41</v>
      </c>
      <c r="L158" s="25">
        <v>6</v>
      </c>
    </row>
    <row r="159" spans="1:12" ht="15" x14ac:dyDescent="0.25">
      <c r="A159" s="20"/>
      <c r="B159" s="21"/>
      <c r="C159" s="22"/>
      <c r="D159" s="27" t="s">
        <v>33</v>
      </c>
      <c r="E159" s="49" t="s">
        <v>46</v>
      </c>
      <c r="F159" s="55">
        <v>30</v>
      </c>
      <c r="G159" s="55">
        <v>3.78</v>
      </c>
      <c r="H159" s="55">
        <v>2.94</v>
      </c>
      <c r="I159" s="55">
        <v>7.56</v>
      </c>
      <c r="J159" s="55">
        <v>71.94</v>
      </c>
      <c r="K159" s="55" t="s">
        <v>41</v>
      </c>
      <c r="L159" s="25">
        <v>2</v>
      </c>
    </row>
    <row r="160" spans="1:12" ht="15" x14ac:dyDescent="0.25">
      <c r="A160" s="20"/>
      <c r="B160" s="21"/>
      <c r="C160" s="22"/>
      <c r="D160" s="27"/>
      <c r="E160" s="49"/>
      <c r="F160" s="55"/>
      <c r="G160" s="55"/>
      <c r="H160" s="55"/>
      <c r="I160" s="55"/>
      <c r="J160" s="55"/>
      <c r="K160" s="116"/>
      <c r="L160" s="25"/>
    </row>
    <row r="161" spans="1:12" ht="15.75" x14ac:dyDescent="0.25">
      <c r="A161" s="20"/>
      <c r="B161" s="21"/>
      <c r="C161" s="22" t="s">
        <v>161</v>
      </c>
      <c r="D161" s="27" t="s">
        <v>23</v>
      </c>
      <c r="E161" s="51" t="s">
        <v>36</v>
      </c>
      <c r="F161" s="55">
        <v>200</v>
      </c>
      <c r="G161" s="55">
        <v>0.2</v>
      </c>
      <c r="H161" s="55">
        <v>0</v>
      </c>
      <c r="I161" s="55">
        <v>14</v>
      </c>
      <c r="J161" s="55">
        <v>53.3</v>
      </c>
      <c r="K161" s="117" t="s">
        <v>43</v>
      </c>
      <c r="L161" s="25"/>
    </row>
    <row r="162" spans="1:12" ht="15" x14ac:dyDescent="0.25">
      <c r="A162" s="20"/>
      <c r="B162" s="21"/>
      <c r="C162" s="22"/>
      <c r="D162" s="60" t="s">
        <v>155</v>
      </c>
      <c r="E162" s="103" t="s">
        <v>157</v>
      </c>
      <c r="F162" s="105" t="s">
        <v>159</v>
      </c>
      <c r="G162" s="113">
        <v>5.6</v>
      </c>
      <c r="H162" s="113">
        <v>4.4800000000000004</v>
      </c>
      <c r="I162" s="114">
        <v>52</v>
      </c>
      <c r="J162" s="115">
        <v>208.4</v>
      </c>
      <c r="K162" s="60" t="s">
        <v>41</v>
      </c>
      <c r="L162" s="25"/>
    </row>
    <row r="163" spans="1:12" ht="15" x14ac:dyDescent="0.25">
      <c r="A163" s="20"/>
      <c r="B163" s="21"/>
      <c r="C163" s="22"/>
      <c r="D163" s="27" t="s">
        <v>126</v>
      </c>
      <c r="E163" s="49" t="s">
        <v>162</v>
      </c>
      <c r="F163" s="55">
        <v>120</v>
      </c>
      <c r="G163" s="55">
        <v>0.9</v>
      </c>
      <c r="H163" s="55">
        <v>0.2</v>
      </c>
      <c r="I163" s="55">
        <v>8.1</v>
      </c>
      <c r="J163" s="55">
        <v>43</v>
      </c>
      <c r="K163" s="59" t="s">
        <v>41</v>
      </c>
      <c r="L163" s="25"/>
    </row>
    <row r="164" spans="1:12" ht="15" x14ac:dyDescent="0.25">
      <c r="A164" s="28"/>
      <c r="B164" s="29"/>
      <c r="C164" s="30"/>
      <c r="D164" s="31" t="s">
        <v>25</v>
      </c>
      <c r="E164" s="32"/>
      <c r="F164" s="33">
        <f>F154+F155+F156+F157+F158+F159</f>
        <v>720</v>
      </c>
      <c r="G164" s="33">
        <f>G154+G155+G156+G157+G158+G159</f>
        <v>24.16</v>
      </c>
      <c r="H164" s="33">
        <f>H154+H155+H156+H157+H158+H159</f>
        <v>25.72</v>
      </c>
      <c r="I164" s="33">
        <f>I154+I155+I156+I157+I158+I159</f>
        <v>100.5</v>
      </c>
      <c r="J164" s="33">
        <f>J154+J155+J156+J157+J158+J159</f>
        <v>705</v>
      </c>
      <c r="K164" s="34"/>
      <c r="L164" s="33">
        <f t="shared" ref="L164" si="19">SUM(L154:L163)</f>
        <v>122</v>
      </c>
    </row>
    <row r="165" spans="1:12" ht="15.75" thickBot="1" x14ac:dyDescent="0.25">
      <c r="A165" s="38">
        <f>A147</f>
        <v>2</v>
      </c>
      <c r="B165" s="39">
        <f>B147</f>
        <v>3</v>
      </c>
      <c r="C165" s="127" t="s">
        <v>34</v>
      </c>
      <c r="D165" s="128"/>
      <c r="E165" s="40"/>
      <c r="F165" s="41">
        <f>F153+F164</f>
        <v>1230</v>
      </c>
      <c r="G165" s="41">
        <f t="shared" ref="G165:L165" si="20">G153+G164</f>
        <v>39.56</v>
      </c>
      <c r="H165" s="41">
        <f t="shared" si="20"/>
        <v>41.519999999999996</v>
      </c>
      <c r="I165" s="41">
        <f t="shared" si="20"/>
        <v>167.5</v>
      </c>
      <c r="J165" s="41">
        <f t="shared" si="20"/>
        <v>1175</v>
      </c>
      <c r="K165" s="41"/>
      <c r="L165" s="41">
        <f t="shared" si="20"/>
        <v>165</v>
      </c>
    </row>
    <row r="166" spans="1:12" ht="15" x14ac:dyDescent="0.25">
      <c r="A166" s="15">
        <v>2</v>
      </c>
      <c r="B166" s="16">
        <v>4</v>
      </c>
      <c r="C166" s="17" t="s">
        <v>21</v>
      </c>
      <c r="D166" s="18" t="s">
        <v>22</v>
      </c>
      <c r="E166" s="48" t="s">
        <v>62</v>
      </c>
      <c r="F166" s="55">
        <v>210</v>
      </c>
      <c r="G166" s="55">
        <v>0.12</v>
      </c>
      <c r="H166" s="55">
        <v>2.44</v>
      </c>
      <c r="I166" s="55">
        <v>48.9</v>
      </c>
      <c r="J166" s="55">
        <v>217.31</v>
      </c>
      <c r="K166" s="55" t="s">
        <v>63</v>
      </c>
      <c r="L166" s="19">
        <v>20</v>
      </c>
    </row>
    <row r="167" spans="1:12" ht="15" x14ac:dyDescent="0.25">
      <c r="A167" s="20"/>
      <c r="B167" s="21"/>
      <c r="C167" s="22"/>
      <c r="D167" s="27" t="s">
        <v>23</v>
      </c>
      <c r="E167" s="63" t="s">
        <v>113</v>
      </c>
      <c r="F167" s="55">
        <v>200</v>
      </c>
      <c r="G167" s="55">
        <v>4.5999999999999996</v>
      </c>
      <c r="H167" s="55">
        <v>3.6</v>
      </c>
      <c r="I167" s="55">
        <v>12.6</v>
      </c>
      <c r="J167" s="55">
        <v>100.4</v>
      </c>
      <c r="K167" s="55" t="s">
        <v>77</v>
      </c>
      <c r="L167" s="25">
        <v>10</v>
      </c>
    </row>
    <row r="168" spans="1:12" ht="15" x14ac:dyDescent="0.25">
      <c r="A168" s="20"/>
      <c r="B168" s="21"/>
      <c r="C168" s="22"/>
      <c r="D168" s="27" t="s">
        <v>24</v>
      </c>
      <c r="E168" s="48" t="s">
        <v>38</v>
      </c>
      <c r="F168" s="55">
        <v>40</v>
      </c>
      <c r="G168" s="55">
        <v>5.05</v>
      </c>
      <c r="H168" s="55">
        <v>2.65</v>
      </c>
      <c r="I168" s="55">
        <v>10.09</v>
      </c>
      <c r="J168" s="55">
        <v>108.2</v>
      </c>
      <c r="K168" s="55" t="s">
        <v>41</v>
      </c>
      <c r="L168" s="25">
        <v>4</v>
      </c>
    </row>
    <row r="169" spans="1:12" ht="15" x14ac:dyDescent="0.25">
      <c r="A169" s="20"/>
      <c r="B169" s="21"/>
      <c r="C169" s="22"/>
      <c r="D169" s="1" t="s">
        <v>24</v>
      </c>
      <c r="E169" s="49" t="s">
        <v>37</v>
      </c>
      <c r="F169" s="55">
        <v>20</v>
      </c>
      <c r="G169" s="55">
        <v>2.52</v>
      </c>
      <c r="H169" s="55">
        <v>2.21</v>
      </c>
      <c r="I169" s="55">
        <v>5.04</v>
      </c>
      <c r="J169" s="55">
        <v>54.1</v>
      </c>
      <c r="K169" s="55" t="s">
        <v>41</v>
      </c>
      <c r="L169" s="25">
        <v>2</v>
      </c>
    </row>
    <row r="170" spans="1:12" ht="15" x14ac:dyDescent="0.25">
      <c r="A170" s="20"/>
      <c r="B170" s="21"/>
      <c r="C170" s="22"/>
      <c r="D170" s="27" t="s">
        <v>145</v>
      </c>
      <c r="E170" s="24" t="s">
        <v>147</v>
      </c>
      <c r="F170" s="25">
        <v>30</v>
      </c>
      <c r="G170" s="25">
        <v>6.96</v>
      </c>
      <c r="H170" s="25">
        <v>8.85</v>
      </c>
      <c r="I170" s="25">
        <v>4</v>
      </c>
      <c r="J170" s="25">
        <v>107.49</v>
      </c>
      <c r="K170" s="26" t="s">
        <v>41</v>
      </c>
      <c r="L170" s="25">
        <v>20</v>
      </c>
    </row>
    <row r="171" spans="1:12" ht="15" x14ac:dyDescent="0.25">
      <c r="A171" s="20"/>
      <c r="B171" s="21"/>
      <c r="C171" s="22"/>
      <c r="D171" s="23"/>
      <c r="E171" s="24"/>
      <c r="F171" s="25"/>
      <c r="G171" s="25"/>
      <c r="H171" s="25"/>
      <c r="I171" s="25"/>
      <c r="J171" s="25"/>
      <c r="K171" s="26"/>
      <c r="L171" s="25"/>
    </row>
    <row r="172" spans="1:12" ht="15" x14ac:dyDescent="0.25">
      <c r="A172" s="20"/>
      <c r="B172" s="21"/>
      <c r="C172" s="22"/>
      <c r="D172" s="23"/>
      <c r="E172" s="24"/>
      <c r="F172" s="25"/>
      <c r="G172" s="25"/>
      <c r="H172" s="25"/>
      <c r="I172" s="25"/>
      <c r="J172" s="25"/>
      <c r="K172" s="26"/>
      <c r="L172" s="25"/>
    </row>
    <row r="173" spans="1:12" ht="15" x14ac:dyDescent="0.25">
      <c r="A173" s="28"/>
      <c r="B173" s="29"/>
      <c r="C173" s="30"/>
      <c r="D173" s="31" t="s">
        <v>25</v>
      </c>
      <c r="E173" s="32"/>
      <c r="F173" s="33">
        <f>SUM(F166:F172)</f>
        <v>500</v>
      </c>
      <c r="G173" s="33">
        <f t="shared" ref="G173:J173" si="21">SUM(G166:G172)</f>
        <v>19.25</v>
      </c>
      <c r="H173" s="33">
        <f t="shared" si="21"/>
        <v>19.75</v>
      </c>
      <c r="I173" s="33">
        <f t="shared" si="21"/>
        <v>80.63000000000001</v>
      </c>
      <c r="J173" s="33">
        <f t="shared" si="21"/>
        <v>587.5</v>
      </c>
      <c r="K173" s="34"/>
      <c r="L173" s="33">
        <f t="shared" ref="L173" si="22">SUM(L166:L172)</f>
        <v>56</v>
      </c>
    </row>
    <row r="174" spans="1:12" ht="15" x14ac:dyDescent="0.25">
      <c r="A174" s="35">
        <f>A166</f>
        <v>2</v>
      </c>
      <c r="B174" s="36">
        <f>B166</f>
        <v>4</v>
      </c>
      <c r="C174" s="37" t="s">
        <v>26</v>
      </c>
      <c r="D174" s="27" t="s">
        <v>126</v>
      </c>
      <c r="E174" s="49" t="s">
        <v>73</v>
      </c>
      <c r="F174" s="55">
        <v>100</v>
      </c>
      <c r="G174" s="55">
        <v>0.4</v>
      </c>
      <c r="H174" s="55">
        <v>0.4</v>
      </c>
      <c r="I174" s="55">
        <v>9.8000000000000007</v>
      </c>
      <c r="J174" s="55">
        <v>43</v>
      </c>
      <c r="K174" s="55" t="s">
        <v>41</v>
      </c>
      <c r="L174" s="25">
        <v>20</v>
      </c>
    </row>
    <row r="175" spans="1:12" ht="15" x14ac:dyDescent="0.25">
      <c r="A175" s="20"/>
      <c r="B175" s="21"/>
      <c r="C175" s="22"/>
      <c r="D175" s="27" t="s">
        <v>28</v>
      </c>
      <c r="E175" s="48" t="s">
        <v>80</v>
      </c>
      <c r="F175" s="55">
        <v>200</v>
      </c>
      <c r="G175" s="55">
        <v>1.42</v>
      </c>
      <c r="H175" s="55">
        <v>3.72</v>
      </c>
      <c r="I175" s="55">
        <v>8.08</v>
      </c>
      <c r="J175" s="55">
        <v>71.2</v>
      </c>
      <c r="K175" s="55" t="s">
        <v>81</v>
      </c>
      <c r="L175" s="25">
        <v>18</v>
      </c>
    </row>
    <row r="176" spans="1:12" ht="15" x14ac:dyDescent="0.25">
      <c r="A176" s="20"/>
      <c r="B176" s="21"/>
      <c r="C176" s="22"/>
      <c r="D176" s="27" t="s">
        <v>29</v>
      </c>
      <c r="E176" s="48" t="s">
        <v>107</v>
      </c>
      <c r="F176" s="55">
        <v>90</v>
      </c>
      <c r="G176" s="55">
        <v>9.35</v>
      </c>
      <c r="H176" s="55">
        <v>6.99</v>
      </c>
      <c r="I176" s="55">
        <v>10.8</v>
      </c>
      <c r="J176" s="55">
        <v>143.51</v>
      </c>
      <c r="K176" s="55" t="s">
        <v>108</v>
      </c>
      <c r="L176" s="25">
        <v>42</v>
      </c>
    </row>
    <row r="177" spans="1:12" ht="15" x14ac:dyDescent="0.25">
      <c r="A177" s="20"/>
      <c r="B177" s="21"/>
      <c r="C177" s="22"/>
      <c r="D177" s="27"/>
      <c r="E177" s="48" t="s">
        <v>109</v>
      </c>
      <c r="F177" s="55">
        <v>20</v>
      </c>
      <c r="G177" s="55">
        <v>1</v>
      </c>
      <c r="H177" s="55">
        <v>1.3</v>
      </c>
      <c r="I177" s="55">
        <v>3.09</v>
      </c>
      <c r="J177" s="55">
        <v>28.15</v>
      </c>
      <c r="K177" s="55" t="s">
        <v>110</v>
      </c>
      <c r="L177" s="25"/>
    </row>
    <row r="178" spans="1:12" ht="15" x14ac:dyDescent="0.25">
      <c r="A178" s="20"/>
      <c r="B178" s="21"/>
      <c r="C178" s="22"/>
      <c r="D178" s="27" t="s">
        <v>30</v>
      </c>
      <c r="E178" s="49" t="s">
        <v>129</v>
      </c>
      <c r="F178" s="55">
        <v>150</v>
      </c>
      <c r="G178" s="55">
        <v>3.15</v>
      </c>
      <c r="H178" s="55">
        <v>4.25</v>
      </c>
      <c r="I178" s="55">
        <v>36.28</v>
      </c>
      <c r="J178" s="55">
        <v>206.61</v>
      </c>
      <c r="K178" s="55" t="s">
        <v>130</v>
      </c>
      <c r="L178" s="25">
        <v>13</v>
      </c>
    </row>
    <row r="179" spans="1:12" ht="15" x14ac:dyDescent="0.25">
      <c r="A179" s="20"/>
      <c r="B179" s="21"/>
      <c r="C179" s="22"/>
      <c r="D179" s="27" t="s">
        <v>31</v>
      </c>
      <c r="E179" s="49" t="s">
        <v>111</v>
      </c>
      <c r="F179" s="55">
        <v>180</v>
      </c>
      <c r="G179" s="55">
        <v>0.4</v>
      </c>
      <c r="H179" s="55">
        <v>0.2</v>
      </c>
      <c r="I179" s="55">
        <v>23.8</v>
      </c>
      <c r="J179" s="55">
        <v>93</v>
      </c>
      <c r="K179" s="55" t="s">
        <v>112</v>
      </c>
      <c r="L179" s="25">
        <v>8</v>
      </c>
    </row>
    <row r="180" spans="1:12" ht="15" x14ac:dyDescent="0.25">
      <c r="A180" s="20"/>
      <c r="B180" s="21"/>
      <c r="C180" s="22"/>
      <c r="D180" s="27" t="s">
        <v>32</v>
      </c>
      <c r="E180" s="48" t="s">
        <v>38</v>
      </c>
      <c r="F180" s="55">
        <v>50</v>
      </c>
      <c r="G180" s="55">
        <v>6.31</v>
      </c>
      <c r="H180" s="55">
        <v>4.91</v>
      </c>
      <c r="I180" s="55">
        <v>11.84</v>
      </c>
      <c r="J180" s="55">
        <v>119.91</v>
      </c>
      <c r="K180" s="55" t="s">
        <v>41</v>
      </c>
      <c r="L180" s="25">
        <v>6</v>
      </c>
    </row>
    <row r="181" spans="1:12" ht="15" x14ac:dyDescent="0.25">
      <c r="A181" s="20"/>
      <c r="B181" s="21"/>
      <c r="C181" s="22"/>
      <c r="D181" s="27" t="s">
        <v>33</v>
      </c>
      <c r="E181" s="49" t="s">
        <v>46</v>
      </c>
      <c r="F181" s="55">
        <v>30</v>
      </c>
      <c r="G181" s="55">
        <v>3.78</v>
      </c>
      <c r="H181" s="55">
        <v>2.94</v>
      </c>
      <c r="I181" s="55">
        <v>7.56</v>
      </c>
      <c r="J181" s="55">
        <v>71.94</v>
      </c>
      <c r="K181" s="55" t="s">
        <v>41</v>
      </c>
      <c r="L181" s="25">
        <v>2</v>
      </c>
    </row>
    <row r="182" spans="1:12" ht="15" x14ac:dyDescent="0.25">
      <c r="A182" s="20"/>
      <c r="B182" s="21"/>
      <c r="C182" s="22"/>
      <c r="D182" s="27"/>
      <c r="E182" s="49"/>
      <c r="F182" s="55"/>
      <c r="G182" s="55"/>
      <c r="H182" s="55"/>
      <c r="I182" s="55"/>
      <c r="J182" s="55"/>
      <c r="K182" s="116"/>
      <c r="L182" s="25"/>
    </row>
    <row r="183" spans="1:12" ht="15" x14ac:dyDescent="0.25">
      <c r="A183" s="20"/>
      <c r="B183" s="21"/>
      <c r="C183" s="22" t="s">
        <v>161</v>
      </c>
      <c r="D183" s="118" t="s">
        <v>40</v>
      </c>
      <c r="E183" s="119" t="s">
        <v>170</v>
      </c>
      <c r="F183" s="120" t="s">
        <v>165</v>
      </c>
      <c r="G183" s="121">
        <v>7.1</v>
      </c>
      <c r="H183" s="121">
        <v>5.78</v>
      </c>
      <c r="I183" s="122">
        <v>58.66</v>
      </c>
      <c r="J183" s="123">
        <v>316</v>
      </c>
      <c r="K183" s="118" t="s">
        <v>166</v>
      </c>
      <c r="L183" s="25"/>
    </row>
    <row r="184" spans="1:12" ht="15" x14ac:dyDescent="0.25">
      <c r="A184" s="20"/>
      <c r="B184" s="21"/>
      <c r="C184" s="22"/>
      <c r="D184" s="118" t="s">
        <v>31</v>
      </c>
      <c r="E184" s="119" t="s">
        <v>168</v>
      </c>
      <c r="F184" s="120" t="s">
        <v>158</v>
      </c>
      <c r="G184" s="121">
        <v>5.8</v>
      </c>
      <c r="H184" s="121">
        <v>6.4</v>
      </c>
      <c r="I184" s="122">
        <v>9.1</v>
      </c>
      <c r="J184" s="123">
        <v>107</v>
      </c>
      <c r="K184" s="118" t="s">
        <v>41</v>
      </c>
      <c r="L184" s="25"/>
    </row>
    <row r="185" spans="1:12" ht="15" x14ac:dyDescent="0.25">
      <c r="A185" s="20"/>
      <c r="B185" s="21"/>
      <c r="C185" s="22"/>
      <c r="D185" s="23"/>
      <c r="E185" s="24"/>
      <c r="F185" s="25"/>
      <c r="G185" s="25"/>
      <c r="H185" s="25"/>
      <c r="I185" s="25"/>
      <c r="J185" s="25"/>
      <c r="K185" s="26"/>
      <c r="L185" s="25"/>
    </row>
    <row r="186" spans="1:12" ht="15" x14ac:dyDescent="0.25">
      <c r="A186" s="28"/>
      <c r="B186" s="29"/>
      <c r="C186" s="30"/>
      <c r="D186" s="31" t="s">
        <v>25</v>
      </c>
      <c r="E186" s="32"/>
      <c r="F186" s="33">
        <f>SUM(F174:F185)</f>
        <v>820</v>
      </c>
      <c r="G186" s="33">
        <f>G174+G175+G176+G177+G178+G179+G180+G181</f>
        <v>25.810000000000002</v>
      </c>
      <c r="H186" s="33">
        <f>H174+H175+H176+H177+H178+H179+H180+H181</f>
        <v>24.71</v>
      </c>
      <c r="I186" s="33">
        <f>I174+I175+I176+I177+I178+I179+I180+I181</f>
        <v>111.25000000000001</v>
      </c>
      <c r="J186" s="33">
        <f>J174+J175+J176+J177+J178+J179+J180+J181</f>
        <v>777.31999999999994</v>
      </c>
      <c r="K186" s="34"/>
      <c r="L186" s="33">
        <f t="shared" ref="L186" si="23">SUM(L174:L185)</f>
        <v>109</v>
      </c>
    </row>
    <row r="187" spans="1:12" ht="15.75" thickBot="1" x14ac:dyDescent="0.25">
      <c r="A187" s="38">
        <f>A166</f>
        <v>2</v>
      </c>
      <c r="B187" s="39">
        <f>B166</f>
        <v>4</v>
      </c>
      <c r="C187" s="127" t="s">
        <v>34</v>
      </c>
      <c r="D187" s="128"/>
      <c r="E187" s="40"/>
      <c r="F187" s="41">
        <f>F173+F186</f>
        <v>1320</v>
      </c>
      <c r="G187" s="41">
        <f t="shared" ref="G187:L187" si="24">G173+G186</f>
        <v>45.06</v>
      </c>
      <c r="H187" s="41">
        <f t="shared" si="24"/>
        <v>44.46</v>
      </c>
      <c r="I187" s="41">
        <f t="shared" si="24"/>
        <v>191.88000000000002</v>
      </c>
      <c r="J187" s="41">
        <f t="shared" si="24"/>
        <v>1364.82</v>
      </c>
      <c r="K187" s="41"/>
      <c r="L187" s="41">
        <f t="shared" si="24"/>
        <v>165</v>
      </c>
    </row>
    <row r="188" spans="1:12" ht="15" x14ac:dyDescent="0.25">
      <c r="A188" s="15">
        <v>2</v>
      </c>
      <c r="B188" s="16">
        <v>5</v>
      </c>
      <c r="C188" s="17" t="s">
        <v>21</v>
      </c>
      <c r="D188" s="18" t="s">
        <v>22</v>
      </c>
      <c r="E188" s="63" t="s">
        <v>114</v>
      </c>
      <c r="F188" s="55">
        <v>250</v>
      </c>
      <c r="G188" s="55">
        <v>6.8</v>
      </c>
      <c r="H188" s="55">
        <v>7.64</v>
      </c>
      <c r="I188" s="55">
        <v>37.840000000000003</v>
      </c>
      <c r="J188" s="55">
        <v>225</v>
      </c>
      <c r="K188" s="55" t="s">
        <v>115</v>
      </c>
      <c r="L188" s="19">
        <v>20</v>
      </c>
    </row>
    <row r="189" spans="1:12" ht="15" x14ac:dyDescent="0.25">
      <c r="A189" s="20"/>
      <c r="B189" s="21"/>
      <c r="C189" s="22"/>
      <c r="D189" s="27" t="s">
        <v>23</v>
      </c>
      <c r="E189" s="48" t="s">
        <v>36</v>
      </c>
      <c r="F189" s="55">
        <v>200</v>
      </c>
      <c r="G189" s="55">
        <v>0.2</v>
      </c>
      <c r="H189" s="55">
        <v>0</v>
      </c>
      <c r="I189" s="55">
        <v>14</v>
      </c>
      <c r="J189" s="55">
        <v>53.3</v>
      </c>
      <c r="K189" s="55" t="s">
        <v>43</v>
      </c>
      <c r="L189" s="25">
        <v>5</v>
      </c>
    </row>
    <row r="190" spans="1:12" ht="15" x14ac:dyDescent="0.25">
      <c r="A190" s="20"/>
      <c r="B190" s="21"/>
      <c r="C190" s="22"/>
      <c r="D190" s="27" t="s">
        <v>24</v>
      </c>
      <c r="E190" s="48" t="s">
        <v>38</v>
      </c>
      <c r="F190" s="55">
        <v>40</v>
      </c>
      <c r="G190" s="55">
        <v>5.05</v>
      </c>
      <c r="H190" s="55">
        <v>2.65</v>
      </c>
      <c r="I190" s="55">
        <v>10.09</v>
      </c>
      <c r="J190" s="55">
        <v>108.2</v>
      </c>
      <c r="K190" s="55" t="s">
        <v>41</v>
      </c>
      <c r="L190" s="25">
        <v>4</v>
      </c>
    </row>
    <row r="191" spans="1:12" ht="15" x14ac:dyDescent="0.25">
      <c r="A191" s="20"/>
      <c r="B191" s="21"/>
      <c r="C191" s="22"/>
      <c r="D191" s="1" t="s">
        <v>24</v>
      </c>
      <c r="E191" s="49" t="s">
        <v>37</v>
      </c>
      <c r="F191" s="55">
        <v>20</v>
      </c>
      <c r="G191" s="55">
        <v>2.52</v>
      </c>
      <c r="H191" s="55">
        <v>2.21</v>
      </c>
      <c r="I191" s="55">
        <v>5.04</v>
      </c>
      <c r="J191" s="55">
        <v>54.1</v>
      </c>
      <c r="K191" s="55" t="s">
        <v>41</v>
      </c>
      <c r="L191" s="25">
        <v>2</v>
      </c>
    </row>
    <row r="192" spans="1:12" ht="15" x14ac:dyDescent="0.25">
      <c r="A192" s="20"/>
      <c r="B192" s="21"/>
      <c r="C192" s="22"/>
      <c r="D192" s="23" t="s">
        <v>145</v>
      </c>
      <c r="E192" s="24" t="s">
        <v>146</v>
      </c>
      <c r="F192" s="25">
        <v>10</v>
      </c>
      <c r="G192" s="25">
        <v>0.83</v>
      </c>
      <c r="H192" s="25">
        <v>7.25</v>
      </c>
      <c r="I192" s="25">
        <v>1.87</v>
      </c>
      <c r="J192" s="25">
        <v>66.09</v>
      </c>
      <c r="K192" s="26" t="s">
        <v>41</v>
      </c>
      <c r="L192" s="25">
        <v>10</v>
      </c>
    </row>
    <row r="193" spans="1:12" ht="15" x14ac:dyDescent="0.25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26"/>
      <c r="L193" s="25"/>
    </row>
    <row r="194" spans="1:12" ht="15.75" customHeight="1" x14ac:dyDescent="0.25">
      <c r="A194" s="28"/>
      <c r="B194" s="29"/>
      <c r="C194" s="30"/>
      <c r="D194" s="31" t="s">
        <v>25</v>
      </c>
      <c r="E194" s="32"/>
      <c r="F194" s="33">
        <f>SUM(F188:F193)</f>
        <v>520</v>
      </c>
      <c r="G194" s="33">
        <f>SUM(G188:G193)</f>
        <v>15.4</v>
      </c>
      <c r="H194" s="33">
        <f>SUM(H188:H193)</f>
        <v>19.75</v>
      </c>
      <c r="I194" s="33">
        <f>SUM(I188:I193)</f>
        <v>68.840000000000018</v>
      </c>
      <c r="J194" s="33">
        <f>SUM(J188:J193)</f>
        <v>506.69000000000005</v>
      </c>
      <c r="K194" s="34"/>
      <c r="L194" s="33">
        <f>SUM(L188:L193)</f>
        <v>41</v>
      </c>
    </row>
    <row r="195" spans="1:12" ht="15" x14ac:dyDescent="0.25">
      <c r="A195" s="35">
        <f>A188</f>
        <v>2</v>
      </c>
      <c r="B195" s="36">
        <f>B188</f>
        <v>5</v>
      </c>
      <c r="C195" s="37" t="s">
        <v>26</v>
      </c>
      <c r="D195" s="27" t="s">
        <v>27</v>
      </c>
      <c r="E195" s="48" t="s">
        <v>78</v>
      </c>
      <c r="F195" s="55">
        <v>60</v>
      </c>
      <c r="G195" s="55">
        <v>1.2</v>
      </c>
      <c r="H195" s="55">
        <v>0.06</v>
      </c>
      <c r="I195" s="55">
        <v>12.32</v>
      </c>
      <c r="J195" s="55">
        <v>52</v>
      </c>
      <c r="K195" s="55" t="s">
        <v>79</v>
      </c>
      <c r="L195" s="25">
        <v>15</v>
      </c>
    </row>
    <row r="196" spans="1:12" ht="25.5" customHeight="1" x14ac:dyDescent="0.25">
      <c r="A196" s="20"/>
      <c r="B196" s="21"/>
      <c r="C196" s="22"/>
      <c r="D196" s="27" t="s">
        <v>28</v>
      </c>
      <c r="E196" s="48" t="s">
        <v>89</v>
      </c>
      <c r="F196" s="55">
        <v>200</v>
      </c>
      <c r="G196" s="55">
        <v>5.87</v>
      </c>
      <c r="H196" s="55">
        <v>4.96</v>
      </c>
      <c r="I196" s="55">
        <v>10.119999999999999</v>
      </c>
      <c r="J196" s="55">
        <v>110.36</v>
      </c>
      <c r="K196" s="55" t="s">
        <v>90</v>
      </c>
      <c r="L196" s="25">
        <v>24</v>
      </c>
    </row>
    <row r="197" spans="1:12" ht="15" x14ac:dyDescent="0.25">
      <c r="A197" s="20"/>
      <c r="B197" s="21"/>
      <c r="C197" s="22"/>
      <c r="D197" s="27" t="s">
        <v>29</v>
      </c>
      <c r="E197" s="49" t="s">
        <v>91</v>
      </c>
      <c r="F197" s="55">
        <v>95</v>
      </c>
      <c r="G197" s="55">
        <v>6.55</v>
      </c>
      <c r="H197" s="55">
        <v>9.6300000000000008</v>
      </c>
      <c r="I197" s="55">
        <v>9.9700000000000006</v>
      </c>
      <c r="J197" s="55">
        <v>125.54</v>
      </c>
      <c r="K197" s="55" t="s">
        <v>92</v>
      </c>
      <c r="L197" s="25">
        <v>42</v>
      </c>
    </row>
    <row r="198" spans="1:12" ht="15" x14ac:dyDescent="0.25">
      <c r="A198" s="20"/>
      <c r="B198" s="21"/>
      <c r="C198" s="22"/>
      <c r="D198" s="27" t="s">
        <v>30</v>
      </c>
      <c r="E198" s="49" t="s">
        <v>58</v>
      </c>
      <c r="F198" s="55">
        <v>150</v>
      </c>
      <c r="G198" s="55">
        <v>3.2</v>
      </c>
      <c r="H198" s="55">
        <v>1.2</v>
      </c>
      <c r="I198" s="55">
        <v>38.29</v>
      </c>
      <c r="J198" s="55">
        <v>167.19</v>
      </c>
      <c r="K198" s="55" t="s">
        <v>59</v>
      </c>
      <c r="L198" s="25">
        <v>25</v>
      </c>
    </row>
    <row r="199" spans="1:12" ht="15" x14ac:dyDescent="0.25">
      <c r="A199" s="20"/>
      <c r="B199" s="21"/>
      <c r="C199" s="22"/>
      <c r="D199" s="27" t="s">
        <v>31</v>
      </c>
      <c r="E199" s="49" t="s">
        <v>45</v>
      </c>
      <c r="F199" s="55">
        <v>180</v>
      </c>
      <c r="G199" s="55">
        <v>0.04</v>
      </c>
      <c r="H199" s="55">
        <v>0</v>
      </c>
      <c r="I199" s="55">
        <v>15.44</v>
      </c>
      <c r="J199" s="55">
        <v>58.06</v>
      </c>
      <c r="K199" s="55" t="s">
        <v>48</v>
      </c>
      <c r="L199" s="25">
        <v>10</v>
      </c>
    </row>
    <row r="200" spans="1:12" ht="15" x14ac:dyDescent="0.25">
      <c r="A200" s="20"/>
      <c r="B200" s="21"/>
      <c r="C200" s="22"/>
      <c r="D200" s="27" t="s">
        <v>32</v>
      </c>
      <c r="E200" s="48" t="s">
        <v>38</v>
      </c>
      <c r="F200" s="55">
        <v>50</v>
      </c>
      <c r="G200" s="55">
        <v>6.31</v>
      </c>
      <c r="H200" s="55">
        <v>4.91</v>
      </c>
      <c r="I200" s="55">
        <v>11.84</v>
      </c>
      <c r="J200" s="55">
        <v>119.91</v>
      </c>
      <c r="K200" s="55" t="s">
        <v>41</v>
      </c>
      <c r="L200" s="25">
        <v>6</v>
      </c>
    </row>
    <row r="201" spans="1:12" ht="15" x14ac:dyDescent="0.25">
      <c r="A201" s="20"/>
      <c r="B201" s="21"/>
      <c r="C201" s="22"/>
      <c r="D201" s="27" t="s">
        <v>33</v>
      </c>
      <c r="E201" s="49" t="s">
        <v>46</v>
      </c>
      <c r="F201" s="55">
        <v>30</v>
      </c>
      <c r="G201" s="55">
        <v>3.78</v>
      </c>
      <c r="H201" s="55">
        <v>2.94</v>
      </c>
      <c r="I201" s="55">
        <v>7.56</v>
      </c>
      <c r="J201" s="55">
        <v>71.94</v>
      </c>
      <c r="K201" s="55" t="s">
        <v>41</v>
      </c>
      <c r="L201" s="25">
        <v>2</v>
      </c>
    </row>
    <row r="202" spans="1:12" ht="15" x14ac:dyDescent="0.25">
      <c r="A202" s="20"/>
      <c r="B202" s="21"/>
      <c r="C202" s="22"/>
      <c r="D202" s="23"/>
      <c r="E202" s="24"/>
      <c r="F202" s="25"/>
      <c r="G202" s="25"/>
      <c r="H202" s="25"/>
      <c r="I202" s="25"/>
      <c r="J202" s="25"/>
      <c r="K202" s="26"/>
      <c r="L202" s="25"/>
    </row>
    <row r="203" spans="1:12" ht="15.75" x14ac:dyDescent="0.25">
      <c r="A203" s="20"/>
      <c r="B203" s="21"/>
      <c r="C203" s="22" t="s">
        <v>161</v>
      </c>
      <c r="D203" s="27" t="s">
        <v>23</v>
      </c>
      <c r="E203" s="51" t="s">
        <v>36</v>
      </c>
      <c r="F203" s="55">
        <v>200</v>
      </c>
      <c r="G203" s="55">
        <v>0.2</v>
      </c>
      <c r="H203" s="55">
        <v>0</v>
      </c>
      <c r="I203" s="55">
        <v>14</v>
      </c>
      <c r="J203" s="55">
        <v>53.3</v>
      </c>
      <c r="K203" s="117" t="s">
        <v>43</v>
      </c>
      <c r="L203" s="25"/>
    </row>
    <row r="204" spans="1:12" ht="15" x14ac:dyDescent="0.25">
      <c r="A204" s="20"/>
      <c r="B204" s="21"/>
      <c r="C204" s="22"/>
      <c r="D204" s="60" t="s">
        <v>155</v>
      </c>
      <c r="E204" s="103" t="s">
        <v>157</v>
      </c>
      <c r="F204" s="105" t="s">
        <v>159</v>
      </c>
      <c r="G204" s="113">
        <v>5.6</v>
      </c>
      <c r="H204" s="113">
        <v>4.4800000000000004</v>
      </c>
      <c r="I204" s="114">
        <v>52</v>
      </c>
      <c r="J204" s="115">
        <v>208.4</v>
      </c>
      <c r="K204" s="60" t="s">
        <v>41</v>
      </c>
      <c r="L204" s="25"/>
    </row>
    <row r="205" spans="1:12" ht="15" x14ac:dyDescent="0.25">
      <c r="A205" s="20"/>
      <c r="B205" s="21"/>
      <c r="C205" s="22"/>
      <c r="D205" s="27" t="s">
        <v>126</v>
      </c>
      <c r="E205" s="49" t="s">
        <v>162</v>
      </c>
      <c r="F205" s="55">
        <v>120</v>
      </c>
      <c r="G205" s="55">
        <v>0.9</v>
      </c>
      <c r="H205" s="55">
        <v>0.2</v>
      </c>
      <c r="I205" s="55">
        <v>8.1</v>
      </c>
      <c r="J205" s="55">
        <v>43</v>
      </c>
      <c r="K205" s="59" t="s">
        <v>41</v>
      </c>
      <c r="L205" s="25"/>
    </row>
    <row r="206" spans="1:12" ht="15" x14ac:dyDescent="0.25">
      <c r="A206" s="28"/>
      <c r="B206" s="29"/>
      <c r="C206" s="30"/>
      <c r="D206" s="31" t="s">
        <v>25</v>
      </c>
      <c r="E206" s="32"/>
      <c r="F206" s="33">
        <f>F195+F196+F197+F198+F199+F200+F201</f>
        <v>765</v>
      </c>
      <c r="G206" s="33">
        <f>G195+G196+G197+G198+G199+G200+G201</f>
        <v>26.95</v>
      </c>
      <c r="H206" s="33">
        <f>H195+H196+H197+H198+H199+H200+H201</f>
        <v>23.7</v>
      </c>
      <c r="I206" s="33">
        <f>I195+I196+I197+I198+I199+I200+I201</f>
        <v>105.53999999999999</v>
      </c>
      <c r="J206" s="33">
        <f>J195+J196+J197+J198+J199+J200+J201</f>
        <v>705</v>
      </c>
      <c r="K206" s="34"/>
      <c r="L206" s="33">
        <f t="shared" ref="L206" si="25">SUM(L195:L205)</f>
        <v>124</v>
      </c>
    </row>
    <row r="207" spans="1:12" ht="15.75" thickBot="1" x14ac:dyDescent="0.25">
      <c r="A207" s="38">
        <f>A188</f>
        <v>2</v>
      </c>
      <c r="B207" s="39">
        <f>B188</f>
        <v>5</v>
      </c>
      <c r="C207" s="127" t="s">
        <v>34</v>
      </c>
      <c r="D207" s="128"/>
      <c r="E207" s="40"/>
      <c r="F207" s="41">
        <f>F194+F206</f>
        <v>1285</v>
      </c>
      <c r="G207" s="41">
        <f t="shared" ref="G207:L207" si="26">G194+G206</f>
        <v>42.35</v>
      </c>
      <c r="H207" s="41">
        <f t="shared" si="26"/>
        <v>43.45</v>
      </c>
      <c r="I207" s="41">
        <f t="shared" si="26"/>
        <v>174.38</v>
      </c>
      <c r="J207" s="41">
        <f t="shared" si="26"/>
        <v>1211.69</v>
      </c>
      <c r="K207" s="41"/>
      <c r="L207" s="41">
        <f t="shared" si="26"/>
        <v>165</v>
      </c>
    </row>
    <row r="208" spans="1:12" ht="13.5" thickBot="1" x14ac:dyDescent="0.25">
      <c r="A208" s="45"/>
      <c r="B208" s="46"/>
      <c r="C208" s="132" t="s">
        <v>35</v>
      </c>
      <c r="D208" s="132"/>
      <c r="E208" s="132"/>
      <c r="F208" s="47">
        <f>(F25+F46+F66+F86+F106+F125+F146+F165+F187+F207)/(IF(F25=0,0,1)+IF(F46=0,0,1)+IF(F66=0,0,1)+IF(F86=0,0,1)+IF(F106=0,0,1)+IF(F125=0,0,1)+IF(F146=0,0,1)+IF(F165=0,0,1)+IF(F187=0,0,1)+IF(F207=0,0,1))</f>
        <v>1304</v>
      </c>
      <c r="G208" s="47">
        <f>(G25+G46+G66+G86+G106+G125+G146+G165+G187+G207)/(IF(G25=0,0,1)+IF(G46=0,0,1)+IF(G66=0,0,1)+IF(G86=0,0,1)+IF(G106=0,0,1)+IF(G125=0,0,1)+IF(G146=0,0,1)+IF(G165=0,0,1)+IF(G187=0,0,1)+IF(G207=0,0,1))</f>
        <v>43.955000000000005</v>
      </c>
      <c r="H208" s="47">
        <f>(H25+H46+H66+H86+H106+H125+H146+H165+H187+H207)/(IF(H25=0,0,1)+IF(H46=0,0,1)+IF(H66=0,0,1)+IF(H86=0,0,1)+IF(H106=0,0,1)+IF(H125=0,0,1)+IF(H146=0,0,1)+IF(H165=0,0,1)+IF(H187=0,0,1)+IF(H207=0,0,1))</f>
        <v>45.350999999999992</v>
      </c>
      <c r="I208" s="47">
        <f>(I25+I46+I66+I86+I106+I125+I146+I165+I187+I207)/(IF(I25=0,0,1)+IF(I46=0,0,1)+IF(I66=0,0,1)+IF(I86=0,0,1)+IF(I106=0,0,1)+IF(I125=0,0,1)+IF(I146=0,0,1)+IF(I165=0,0,1)+IF(I187=0,0,1)+IF(I207=0,0,1))</f>
        <v>192.25900000000001</v>
      </c>
      <c r="J208" s="47">
        <f>(J25+J46+J66+J86+J106+J125+J146+J165+J187+J207)/(IF(J25=0,0,1)+IF(J46=0,0,1)+IF(J66=0,0,1)+IF(J86=0,0,1)+IF(J106=0,0,1)+IF(J125=0,0,1)+IF(J146=0,0,1)+IF(J165=0,0,1)+IF(J187=0,0,1)+IF(J207=0,0,1))</f>
        <v>1352.2170000000001</v>
      </c>
      <c r="K208" s="47"/>
      <c r="L208" s="47">
        <f>(L25+L46+L66+L86+L106+L125+L146+L165+L187+L207)/(IF(L25=0,0,1)+IF(L46=0,0,1)+IF(L66=0,0,1)+IF(L86=0,0,1)+IF(L106=0,0,1)+IF(L125=0,0,1)+IF(L146=0,0,1)+IF(L165=0,0,1)+IF(L187=0,0,1)+IF(L207=0,0,1))</f>
        <v>165</v>
      </c>
    </row>
  </sheetData>
  <mergeCells count="14">
    <mergeCell ref="C207:D207"/>
    <mergeCell ref="C208:E208"/>
    <mergeCell ref="C86:D86"/>
    <mergeCell ref="C106:D106"/>
    <mergeCell ref="C125:D125"/>
    <mergeCell ref="C146:D146"/>
    <mergeCell ref="C165:D165"/>
    <mergeCell ref="C187:D187"/>
    <mergeCell ref="C66:D66"/>
    <mergeCell ref="C1:E1"/>
    <mergeCell ref="H1:K1"/>
    <mergeCell ref="H2:K2"/>
    <mergeCell ref="C25:D25"/>
    <mergeCell ref="C46:D4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3"/>
  <sheetViews>
    <sheetView tabSelected="1" workbookViewId="0">
      <selection activeCell="P13" sqref="P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7" style="1" customWidth="1"/>
    <col min="4" max="4" width="11.5703125" style="1" customWidth="1"/>
    <col min="5" max="5" width="38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7.7109375" style="2" customWidth="1"/>
    <col min="13" max="16384" width="9.140625" style="2"/>
  </cols>
  <sheetData>
    <row r="1" spans="1:12" ht="15" x14ac:dyDescent="0.25">
      <c r="A1" s="1" t="s">
        <v>0</v>
      </c>
      <c r="C1" s="129" t="s">
        <v>179</v>
      </c>
      <c r="D1" s="130"/>
      <c r="E1" s="130"/>
      <c r="F1" s="3" t="s">
        <v>180</v>
      </c>
      <c r="G1" s="2" t="s">
        <v>1</v>
      </c>
      <c r="H1" s="131" t="s">
        <v>181</v>
      </c>
      <c r="I1" s="131"/>
      <c r="J1" s="131"/>
      <c r="K1" s="131"/>
    </row>
    <row r="2" spans="1:12" ht="18" x14ac:dyDescent="0.2">
      <c r="A2" s="4" t="s">
        <v>2</v>
      </c>
      <c r="C2" s="2"/>
      <c r="G2" s="2" t="s">
        <v>3</v>
      </c>
      <c r="H2" s="131" t="s">
        <v>182</v>
      </c>
      <c r="I2" s="131"/>
      <c r="J2" s="131"/>
      <c r="K2" s="131"/>
    </row>
    <row r="3" spans="1:12" ht="17.25" customHeight="1" x14ac:dyDescent="0.2">
      <c r="A3" s="5" t="s">
        <v>4</v>
      </c>
      <c r="C3" s="2"/>
      <c r="D3" s="6"/>
      <c r="E3" s="7" t="s">
        <v>121</v>
      </c>
      <c r="G3" s="2" t="s">
        <v>5</v>
      </c>
      <c r="H3" s="8">
        <v>2</v>
      </c>
      <c r="I3" s="8">
        <v>9</v>
      </c>
      <c r="J3" s="9">
        <v>2024</v>
      </c>
      <c r="K3" s="1"/>
    </row>
    <row r="4" spans="1:12" ht="13.5" thickBot="1" x14ac:dyDescent="0.25">
      <c r="C4" s="2"/>
      <c r="D4" s="5"/>
      <c r="H4" s="10" t="s">
        <v>6</v>
      </c>
      <c r="I4" s="10" t="s">
        <v>7</v>
      </c>
      <c r="J4" s="10" t="s">
        <v>8</v>
      </c>
    </row>
    <row r="5" spans="1:12" ht="34.5" thickBot="1" x14ac:dyDescent="0.25">
      <c r="A5" s="11" t="s">
        <v>9</v>
      </c>
      <c r="B5" s="66" t="s">
        <v>10</v>
      </c>
      <c r="C5" s="67" t="s">
        <v>11</v>
      </c>
      <c r="D5" s="67" t="s">
        <v>12</v>
      </c>
      <c r="E5" s="67" t="s">
        <v>13</v>
      </c>
      <c r="F5" s="67" t="s">
        <v>14</v>
      </c>
      <c r="G5" s="67" t="s">
        <v>15</v>
      </c>
      <c r="H5" s="67" t="s">
        <v>16</v>
      </c>
      <c r="I5" s="67" t="s">
        <v>17</v>
      </c>
      <c r="J5" s="67" t="s">
        <v>18</v>
      </c>
      <c r="K5" s="68" t="s">
        <v>19</v>
      </c>
      <c r="L5" s="67" t="s">
        <v>20</v>
      </c>
    </row>
    <row r="6" spans="1:12" x14ac:dyDescent="0.2">
      <c r="A6" s="15">
        <v>1</v>
      </c>
      <c r="B6" s="69">
        <v>1</v>
      </c>
      <c r="C6" s="70" t="s">
        <v>21</v>
      </c>
      <c r="D6" s="71" t="s">
        <v>22</v>
      </c>
      <c r="E6" s="65" t="s">
        <v>39</v>
      </c>
      <c r="F6" s="72">
        <v>250</v>
      </c>
      <c r="G6" s="72">
        <v>8.5</v>
      </c>
      <c r="H6" s="72">
        <v>9.3699999999999992</v>
      </c>
      <c r="I6" s="72">
        <v>30.87</v>
      </c>
      <c r="J6" s="72">
        <v>240.75</v>
      </c>
      <c r="K6" s="72" t="s">
        <v>42</v>
      </c>
      <c r="L6" s="73"/>
    </row>
    <row r="7" spans="1:12" x14ac:dyDescent="0.2">
      <c r="A7" s="20"/>
      <c r="B7" s="74"/>
      <c r="C7" s="75"/>
      <c r="D7" s="76" t="s">
        <v>23</v>
      </c>
      <c r="E7" s="65" t="s">
        <v>36</v>
      </c>
      <c r="F7" s="72">
        <v>200</v>
      </c>
      <c r="G7" s="72">
        <v>0.2</v>
      </c>
      <c r="H7" s="72">
        <v>0</v>
      </c>
      <c r="I7" s="72">
        <v>14</v>
      </c>
      <c r="J7" s="72">
        <v>53.3</v>
      </c>
      <c r="K7" s="72" t="s">
        <v>43</v>
      </c>
      <c r="L7" s="77"/>
    </row>
    <row r="8" spans="1:12" x14ac:dyDescent="0.2">
      <c r="A8" s="20"/>
      <c r="B8" s="74"/>
      <c r="C8" s="75"/>
      <c r="D8" s="76" t="s">
        <v>24</v>
      </c>
      <c r="E8" s="65" t="s">
        <v>38</v>
      </c>
      <c r="F8" s="72">
        <v>50</v>
      </c>
      <c r="G8" s="72">
        <v>6.31</v>
      </c>
      <c r="H8" s="72">
        <v>4.91</v>
      </c>
      <c r="I8" s="72">
        <v>11.84</v>
      </c>
      <c r="J8" s="72">
        <v>119.91</v>
      </c>
      <c r="K8" s="72" t="s">
        <v>41</v>
      </c>
      <c r="L8" s="77"/>
    </row>
    <row r="9" spans="1:12" x14ac:dyDescent="0.2">
      <c r="A9" s="20"/>
      <c r="B9" s="74"/>
      <c r="C9" s="75"/>
      <c r="D9" s="78" t="s">
        <v>24</v>
      </c>
      <c r="E9" s="79" t="s">
        <v>46</v>
      </c>
      <c r="F9" s="72">
        <v>30</v>
      </c>
      <c r="G9" s="72">
        <v>3.78</v>
      </c>
      <c r="H9" s="72">
        <v>2.94</v>
      </c>
      <c r="I9" s="72">
        <v>7.56</v>
      </c>
      <c r="J9" s="72">
        <v>71.94</v>
      </c>
      <c r="K9" s="72" t="s">
        <v>41</v>
      </c>
      <c r="L9" s="77"/>
    </row>
    <row r="10" spans="1:12" x14ac:dyDescent="0.2">
      <c r="A10" s="20"/>
      <c r="B10" s="74"/>
      <c r="C10" s="75"/>
      <c r="D10" s="80" t="s">
        <v>145</v>
      </c>
      <c r="E10" s="81" t="s">
        <v>146</v>
      </c>
      <c r="F10" s="77">
        <v>15</v>
      </c>
      <c r="G10" s="77">
        <v>0.13</v>
      </c>
      <c r="H10" s="77">
        <v>10.87</v>
      </c>
      <c r="I10" s="77">
        <v>0.19</v>
      </c>
      <c r="J10" s="77">
        <v>99.11</v>
      </c>
      <c r="K10" s="82" t="s">
        <v>41</v>
      </c>
      <c r="L10" s="77"/>
    </row>
    <row r="11" spans="1:12" x14ac:dyDescent="0.2">
      <c r="A11" s="20"/>
      <c r="B11" s="74"/>
      <c r="C11" s="75"/>
      <c r="D11" s="80"/>
      <c r="E11" s="81"/>
      <c r="F11" s="77"/>
      <c r="G11" s="77"/>
      <c r="H11" s="77"/>
      <c r="I11" s="77"/>
      <c r="J11" s="77"/>
      <c r="K11" s="82"/>
      <c r="L11" s="77"/>
    </row>
    <row r="12" spans="1:12" x14ac:dyDescent="0.2">
      <c r="A12" s="28"/>
      <c r="B12" s="83"/>
      <c r="C12" s="84"/>
      <c r="D12" s="85" t="s">
        <v>25</v>
      </c>
      <c r="E12" s="86"/>
      <c r="F12" s="87">
        <f>SUM(F6:F11)</f>
        <v>545</v>
      </c>
      <c r="G12" s="87">
        <f>SUM(G6:G11)</f>
        <v>18.919999999999998</v>
      </c>
      <c r="H12" s="87">
        <f>SUM(H6:H11)</f>
        <v>28.089999999999996</v>
      </c>
      <c r="I12" s="87">
        <f>SUM(I6:I11)</f>
        <v>64.460000000000008</v>
      </c>
      <c r="J12" s="87">
        <f>SUM(J6:J11)</f>
        <v>585.01</v>
      </c>
      <c r="K12" s="88"/>
      <c r="L12" s="87">
        <f>SUM(L6:L11)</f>
        <v>0</v>
      </c>
    </row>
    <row r="13" spans="1:12" x14ac:dyDescent="0.2">
      <c r="A13" s="35">
        <f>A6</f>
        <v>1</v>
      </c>
      <c r="B13" s="89">
        <f>B6</f>
        <v>1</v>
      </c>
      <c r="C13" s="90" t="s">
        <v>26</v>
      </c>
      <c r="D13" s="76" t="s">
        <v>126</v>
      </c>
      <c r="E13" s="79" t="s">
        <v>135</v>
      </c>
      <c r="F13" s="72">
        <v>100</v>
      </c>
      <c r="G13" s="72">
        <v>0.9</v>
      </c>
      <c r="H13" s="72">
        <v>0.2</v>
      </c>
      <c r="I13" s="72">
        <v>8.1</v>
      </c>
      <c r="J13" s="72">
        <v>43</v>
      </c>
      <c r="K13" s="91" t="s">
        <v>41</v>
      </c>
      <c r="L13" s="77"/>
    </row>
    <row r="14" spans="1:12" ht="22.5" x14ac:dyDescent="0.2">
      <c r="A14" s="20"/>
      <c r="B14" s="74"/>
      <c r="C14" s="75"/>
      <c r="D14" s="76" t="s">
        <v>28</v>
      </c>
      <c r="E14" s="65" t="s">
        <v>44</v>
      </c>
      <c r="F14" s="72">
        <v>250</v>
      </c>
      <c r="G14" s="72">
        <v>5.77</v>
      </c>
      <c r="H14" s="72">
        <v>7.02</v>
      </c>
      <c r="I14" s="72">
        <v>7.15</v>
      </c>
      <c r="J14" s="72">
        <v>115.25</v>
      </c>
      <c r="K14" s="72" t="s">
        <v>47</v>
      </c>
      <c r="L14" s="77"/>
    </row>
    <row r="15" spans="1:12" x14ac:dyDescent="0.2">
      <c r="A15" s="20"/>
      <c r="B15" s="74"/>
      <c r="C15" s="75"/>
      <c r="D15" s="76" t="s">
        <v>29</v>
      </c>
      <c r="E15" s="79" t="s">
        <v>143</v>
      </c>
      <c r="F15" s="72">
        <v>100</v>
      </c>
      <c r="G15" s="72">
        <v>8.31</v>
      </c>
      <c r="H15" s="72">
        <v>7.12</v>
      </c>
      <c r="I15" s="72">
        <v>3.27</v>
      </c>
      <c r="J15" s="72">
        <v>166.25</v>
      </c>
      <c r="K15" s="72" t="s">
        <v>122</v>
      </c>
      <c r="L15" s="77"/>
    </row>
    <row r="16" spans="1:12" x14ac:dyDescent="0.2">
      <c r="A16" s="20"/>
      <c r="B16" s="74"/>
      <c r="C16" s="75"/>
      <c r="D16" s="76" t="s">
        <v>30</v>
      </c>
      <c r="E16" s="79" t="s">
        <v>136</v>
      </c>
      <c r="F16" s="72">
        <v>180</v>
      </c>
      <c r="G16" s="72">
        <v>7.49</v>
      </c>
      <c r="H16" s="72">
        <v>7.66</v>
      </c>
      <c r="I16" s="72">
        <v>52.06</v>
      </c>
      <c r="J16" s="72">
        <v>297.97000000000003</v>
      </c>
      <c r="K16" s="72" t="s">
        <v>119</v>
      </c>
      <c r="L16" s="77"/>
    </row>
    <row r="17" spans="1:12" x14ac:dyDescent="0.2">
      <c r="A17" s="20"/>
      <c r="B17" s="74"/>
      <c r="C17" s="75"/>
      <c r="D17" s="76" t="s">
        <v>31</v>
      </c>
      <c r="E17" s="79" t="s">
        <v>60</v>
      </c>
      <c r="F17" s="72">
        <v>180</v>
      </c>
      <c r="G17" s="72">
        <v>0.31</v>
      </c>
      <c r="H17" s="72">
        <v>0.06</v>
      </c>
      <c r="I17" s="72">
        <v>26.86</v>
      </c>
      <c r="J17" s="72">
        <v>103</v>
      </c>
      <c r="K17" s="72" t="s">
        <v>61</v>
      </c>
      <c r="L17" s="77"/>
    </row>
    <row r="18" spans="1:12" x14ac:dyDescent="0.2">
      <c r="A18" s="20"/>
      <c r="B18" s="74"/>
      <c r="C18" s="75"/>
      <c r="D18" s="76" t="s">
        <v>32</v>
      </c>
      <c r="E18" s="65" t="s">
        <v>38</v>
      </c>
      <c r="F18" s="72">
        <v>70</v>
      </c>
      <c r="G18" s="72">
        <v>8.83</v>
      </c>
      <c r="H18" s="72">
        <v>6.87</v>
      </c>
      <c r="I18" s="72">
        <v>16.57</v>
      </c>
      <c r="J18" s="72">
        <v>168</v>
      </c>
      <c r="K18" s="72" t="s">
        <v>41</v>
      </c>
      <c r="L18" s="77"/>
    </row>
    <row r="19" spans="1:12" x14ac:dyDescent="0.2">
      <c r="A19" s="20"/>
      <c r="B19" s="74"/>
      <c r="C19" s="75"/>
      <c r="D19" s="76" t="s">
        <v>33</v>
      </c>
      <c r="E19" s="79" t="s">
        <v>46</v>
      </c>
      <c r="F19" s="72">
        <v>40</v>
      </c>
      <c r="G19" s="72">
        <v>5.04</v>
      </c>
      <c r="H19" s="72">
        <v>3.92</v>
      </c>
      <c r="I19" s="72">
        <v>10.08</v>
      </c>
      <c r="J19" s="72">
        <v>95.92</v>
      </c>
      <c r="K19" s="72" t="s">
        <v>41</v>
      </c>
      <c r="L19" s="77"/>
    </row>
    <row r="20" spans="1:12" ht="13.5" thickBot="1" x14ac:dyDescent="0.25">
      <c r="A20" s="20"/>
      <c r="B20" s="74"/>
      <c r="C20" s="75"/>
      <c r="D20" s="78"/>
      <c r="E20" s="81"/>
      <c r="F20" s="77"/>
      <c r="G20" s="77"/>
      <c r="H20" s="77"/>
      <c r="I20" s="77"/>
      <c r="J20" s="77"/>
      <c r="K20" s="82"/>
      <c r="L20" s="77"/>
    </row>
    <row r="21" spans="1:12" ht="30" x14ac:dyDescent="0.25">
      <c r="A21" s="20"/>
      <c r="B21" s="74"/>
      <c r="C21" s="112" t="s">
        <v>160</v>
      </c>
      <c r="D21" s="101" t="s">
        <v>31</v>
      </c>
      <c r="E21" s="102" t="s">
        <v>156</v>
      </c>
      <c r="F21" s="104" t="s">
        <v>158</v>
      </c>
      <c r="G21" s="106">
        <v>2</v>
      </c>
      <c r="H21" s="106">
        <v>0</v>
      </c>
      <c r="I21" s="107">
        <v>3.8</v>
      </c>
      <c r="J21" s="110">
        <v>118</v>
      </c>
      <c r="K21" s="61" t="s">
        <v>41</v>
      </c>
      <c r="L21" s="58"/>
    </row>
    <row r="22" spans="1:12" ht="15" x14ac:dyDescent="0.25">
      <c r="A22" s="20"/>
      <c r="B22" s="74"/>
      <c r="C22" s="22"/>
      <c r="D22" s="60" t="s">
        <v>155</v>
      </c>
      <c r="E22" s="103" t="s">
        <v>157</v>
      </c>
      <c r="F22" s="105" t="s">
        <v>159</v>
      </c>
      <c r="G22" s="108">
        <v>5.6</v>
      </c>
      <c r="H22" s="108">
        <v>4.4800000000000004</v>
      </c>
      <c r="I22" s="109">
        <v>52</v>
      </c>
      <c r="J22" s="111">
        <v>208.4</v>
      </c>
      <c r="K22" s="26" t="s">
        <v>41</v>
      </c>
      <c r="L22" s="58"/>
    </row>
    <row r="23" spans="1:12" x14ac:dyDescent="0.2">
      <c r="A23" s="28"/>
      <c r="B23" s="83"/>
      <c r="C23" s="84"/>
      <c r="D23" s="85" t="s">
        <v>25</v>
      </c>
      <c r="E23" s="86"/>
      <c r="F23" s="87">
        <f>SUM(F13:F22)</f>
        <v>920</v>
      </c>
      <c r="G23" s="87">
        <f>G13+G14+G15+G16+G17+G18+G19</f>
        <v>36.65</v>
      </c>
      <c r="H23" s="87">
        <f>H13+H14+H15+H16+H17+H18+H19</f>
        <v>32.85</v>
      </c>
      <c r="I23" s="87">
        <f>I13+I14+I15+I16+I17+I18+I19</f>
        <v>124.08999999999999</v>
      </c>
      <c r="J23" s="87">
        <f>J13+J14+J15+J16+J17+J18+J19</f>
        <v>989.39</v>
      </c>
      <c r="K23" s="88"/>
      <c r="L23" s="87">
        <f t="shared" ref="L23" si="0">SUM(L13:L22)</f>
        <v>0</v>
      </c>
    </row>
    <row r="24" spans="1:12" ht="13.5" thickBot="1" x14ac:dyDescent="0.25">
      <c r="A24" s="38">
        <f>A6</f>
        <v>1</v>
      </c>
      <c r="B24" s="92">
        <f>B6</f>
        <v>1</v>
      </c>
      <c r="C24" s="133" t="s">
        <v>34</v>
      </c>
      <c r="D24" s="134"/>
      <c r="E24" s="93"/>
      <c r="F24" s="94">
        <f>F12+F23</f>
        <v>1465</v>
      </c>
      <c r="G24" s="94">
        <f t="shared" ref="G24:J24" si="1">G12+G23</f>
        <v>55.569999999999993</v>
      </c>
      <c r="H24" s="94">
        <f t="shared" si="1"/>
        <v>60.94</v>
      </c>
      <c r="I24" s="94">
        <f t="shared" si="1"/>
        <v>188.55</v>
      </c>
      <c r="J24" s="94">
        <f t="shared" si="1"/>
        <v>1574.4</v>
      </c>
      <c r="K24" s="94"/>
      <c r="L24" s="94">
        <f t="shared" ref="L24" si="2">L12+L23</f>
        <v>0</v>
      </c>
    </row>
    <row r="25" spans="1:12" x14ac:dyDescent="0.2">
      <c r="A25" s="42">
        <v>1</v>
      </c>
      <c r="B25" s="74">
        <v>2</v>
      </c>
      <c r="C25" s="70" t="s">
        <v>21</v>
      </c>
      <c r="D25" s="71" t="s">
        <v>22</v>
      </c>
      <c r="E25" s="65" t="s">
        <v>49</v>
      </c>
      <c r="F25" s="72">
        <v>250</v>
      </c>
      <c r="G25" s="72">
        <v>6.62</v>
      </c>
      <c r="H25" s="72">
        <v>6.75</v>
      </c>
      <c r="I25" s="72">
        <v>35.869999999999997</v>
      </c>
      <c r="J25" s="72">
        <v>230.62</v>
      </c>
      <c r="K25" s="72" t="s">
        <v>51</v>
      </c>
      <c r="L25" s="73"/>
    </row>
    <row r="26" spans="1:12" x14ac:dyDescent="0.2">
      <c r="A26" s="42"/>
      <c r="B26" s="74"/>
      <c r="C26" s="75"/>
      <c r="D26" s="76" t="s">
        <v>23</v>
      </c>
      <c r="E26" s="65" t="s">
        <v>50</v>
      </c>
      <c r="F26" s="72">
        <v>200</v>
      </c>
      <c r="G26" s="72">
        <v>1.65</v>
      </c>
      <c r="H26" s="72">
        <v>1.3</v>
      </c>
      <c r="I26" s="72">
        <v>17.440000000000001</v>
      </c>
      <c r="J26" s="72">
        <v>85</v>
      </c>
      <c r="K26" s="72" t="s">
        <v>52</v>
      </c>
      <c r="L26" s="77"/>
    </row>
    <row r="27" spans="1:12" x14ac:dyDescent="0.2">
      <c r="A27" s="42"/>
      <c r="B27" s="74"/>
      <c r="C27" s="75"/>
      <c r="D27" s="76" t="s">
        <v>24</v>
      </c>
      <c r="E27" s="65" t="s">
        <v>38</v>
      </c>
      <c r="F27" s="72">
        <v>50</v>
      </c>
      <c r="G27" s="72">
        <v>6.31</v>
      </c>
      <c r="H27" s="72">
        <v>4.91</v>
      </c>
      <c r="I27" s="72">
        <v>11.84</v>
      </c>
      <c r="J27" s="72">
        <v>119.91</v>
      </c>
      <c r="K27" s="72" t="s">
        <v>41</v>
      </c>
      <c r="L27" s="77"/>
    </row>
    <row r="28" spans="1:12" x14ac:dyDescent="0.2">
      <c r="A28" s="42"/>
      <c r="B28" s="74"/>
      <c r="C28" s="75"/>
      <c r="D28" s="78" t="s">
        <v>24</v>
      </c>
      <c r="E28" s="79" t="s">
        <v>46</v>
      </c>
      <c r="F28" s="72">
        <v>30</v>
      </c>
      <c r="G28" s="72">
        <v>3.78</v>
      </c>
      <c r="H28" s="72">
        <v>2.94</v>
      </c>
      <c r="I28" s="72">
        <v>7.56</v>
      </c>
      <c r="J28" s="72">
        <v>71.94</v>
      </c>
      <c r="K28" s="72" t="s">
        <v>41</v>
      </c>
      <c r="L28" s="77"/>
    </row>
    <row r="29" spans="1:12" x14ac:dyDescent="0.2">
      <c r="A29" s="42"/>
      <c r="B29" s="74"/>
      <c r="C29" s="75"/>
      <c r="D29" s="80" t="s">
        <v>145</v>
      </c>
      <c r="E29" s="81" t="s">
        <v>147</v>
      </c>
      <c r="F29" s="77">
        <v>30</v>
      </c>
      <c r="G29" s="77">
        <v>6.96</v>
      </c>
      <c r="H29" s="77">
        <v>8.85</v>
      </c>
      <c r="I29" s="77">
        <v>5</v>
      </c>
      <c r="J29" s="77">
        <v>107.49</v>
      </c>
      <c r="K29" s="82" t="s">
        <v>41</v>
      </c>
      <c r="L29" s="77"/>
    </row>
    <row r="30" spans="1:12" x14ac:dyDescent="0.2">
      <c r="A30" s="42"/>
      <c r="B30" s="74"/>
      <c r="C30" s="75"/>
      <c r="D30" s="80"/>
      <c r="E30" s="81"/>
      <c r="F30" s="77"/>
      <c r="G30" s="77"/>
      <c r="H30" s="77"/>
      <c r="I30" s="77"/>
      <c r="J30" s="77"/>
      <c r="K30" s="82"/>
      <c r="L30" s="77"/>
    </row>
    <row r="31" spans="1:12" x14ac:dyDescent="0.2">
      <c r="A31" s="43"/>
      <c r="B31" s="83"/>
      <c r="C31" s="84"/>
      <c r="D31" s="85" t="s">
        <v>25</v>
      </c>
      <c r="E31" s="86"/>
      <c r="F31" s="87">
        <f>SUM(F25:F30)</f>
        <v>560</v>
      </c>
      <c r="G31" s="87">
        <f>SUM(G25:G30)</f>
        <v>25.32</v>
      </c>
      <c r="H31" s="87">
        <f>SUM(H25:H30)</f>
        <v>24.75</v>
      </c>
      <c r="I31" s="87">
        <f>SUM(I25:I30)</f>
        <v>77.710000000000008</v>
      </c>
      <c r="J31" s="87">
        <f>SUM(J25:J30)</f>
        <v>614.95999999999992</v>
      </c>
      <c r="K31" s="88"/>
      <c r="L31" s="87">
        <f>SUM(L25:L30)</f>
        <v>0</v>
      </c>
    </row>
    <row r="32" spans="1:12" x14ac:dyDescent="0.2">
      <c r="A32" s="36">
        <f>A25</f>
        <v>1</v>
      </c>
      <c r="B32" s="89">
        <f>B25</f>
        <v>2</v>
      </c>
      <c r="C32" s="90" t="s">
        <v>26</v>
      </c>
      <c r="D32" s="76" t="s">
        <v>27</v>
      </c>
      <c r="E32" s="65" t="s">
        <v>53</v>
      </c>
      <c r="F32" s="72">
        <v>100</v>
      </c>
      <c r="G32" s="72">
        <v>1.86</v>
      </c>
      <c r="H32" s="72">
        <v>8.5</v>
      </c>
      <c r="I32" s="72">
        <v>6.83</v>
      </c>
      <c r="J32" s="72">
        <v>106.66</v>
      </c>
      <c r="K32" s="72" t="s">
        <v>54</v>
      </c>
      <c r="L32" s="77"/>
    </row>
    <row r="33" spans="1:12" x14ac:dyDescent="0.2">
      <c r="A33" s="42"/>
      <c r="B33" s="74"/>
      <c r="C33" s="75"/>
      <c r="D33" s="76" t="s">
        <v>28</v>
      </c>
      <c r="E33" s="65" t="s">
        <v>55</v>
      </c>
      <c r="F33" s="72">
        <v>250</v>
      </c>
      <c r="G33" s="72">
        <v>5.92</v>
      </c>
      <c r="H33" s="72">
        <v>7.25</v>
      </c>
      <c r="I33" s="72">
        <v>17.02</v>
      </c>
      <c r="J33" s="72">
        <v>156.9</v>
      </c>
      <c r="K33" s="72" t="s">
        <v>56</v>
      </c>
      <c r="L33" s="77"/>
    </row>
    <row r="34" spans="1:12" x14ac:dyDescent="0.2">
      <c r="A34" s="42"/>
      <c r="B34" s="74"/>
      <c r="C34" s="75"/>
      <c r="D34" s="76" t="s">
        <v>29</v>
      </c>
      <c r="E34" s="64" t="s">
        <v>175</v>
      </c>
      <c r="F34" s="72">
        <v>100</v>
      </c>
      <c r="G34" s="72">
        <v>4.3499999999999996</v>
      </c>
      <c r="H34" s="72">
        <v>1.9</v>
      </c>
      <c r="I34" s="72">
        <v>2.35</v>
      </c>
      <c r="J34" s="72">
        <v>109.31</v>
      </c>
      <c r="K34" s="72" t="s">
        <v>57</v>
      </c>
      <c r="L34" s="77"/>
    </row>
    <row r="35" spans="1:12" x14ac:dyDescent="0.2">
      <c r="A35" s="42"/>
      <c r="B35" s="74"/>
      <c r="C35" s="75"/>
      <c r="D35" s="76" t="s">
        <v>30</v>
      </c>
      <c r="E35" s="79" t="s">
        <v>58</v>
      </c>
      <c r="F35" s="72">
        <v>180</v>
      </c>
      <c r="G35" s="72">
        <v>3.83</v>
      </c>
      <c r="H35" s="72">
        <v>1.44</v>
      </c>
      <c r="I35" s="72">
        <v>53.94</v>
      </c>
      <c r="J35" s="72">
        <v>200.62</v>
      </c>
      <c r="K35" s="72" t="s">
        <v>59</v>
      </c>
      <c r="L35" s="77"/>
    </row>
    <row r="36" spans="1:12" x14ac:dyDescent="0.2">
      <c r="A36" s="42"/>
      <c r="B36" s="74"/>
      <c r="C36" s="75"/>
      <c r="D36" s="76" t="s">
        <v>31</v>
      </c>
      <c r="E36" s="65" t="s">
        <v>45</v>
      </c>
      <c r="F36" s="72">
        <v>180</v>
      </c>
      <c r="G36" s="72">
        <v>0.04</v>
      </c>
      <c r="H36" s="72">
        <v>0</v>
      </c>
      <c r="I36" s="72">
        <v>15.44</v>
      </c>
      <c r="J36" s="72">
        <v>58.06</v>
      </c>
      <c r="K36" s="72" t="s">
        <v>48</v>
      </c>
      <c r="L36" s="77"/>
    </row>
    <row r="37" spans="1:12" x14ac:dyDescent="0.2">
      <c r="A37" s="42"/>
      <c r="B37" s="74"/>
      <c r="C37" s="75"/>
      <c r="D37" s="76" t="s">
        <v>32</v>
      </c>
      <c r="E37" s="65" t="s">
        <v>38</v>
      </c>
      <c r="F37" s="72">
        <v>70</v>
      </c>
      <c r="G37" s="72">
        <v>8.83</v>
      </c>
      <c r="H37" s="72">
        <v>6.87</v>
      </c>
      <c r="I37" s="72">
        <v>16.57</v>
      </c>
      <c r="J37" s="72">
        <v>168</v>
      </c>
      <c r="K37" s="72" t="s">
        <v>41</v>
      </c>
      <c r="L37" s="77"/>
    </row>
    <row r="38" spans="1:12" x14ac:dyDescent="0.2">
      <c r="A38" s="42"/>
      <c r="B38" s="74"/>
      <c r="C38" s="75"/>
      <c r="D38" s="76" t="s">
        <v>33</v>
      </c>
      <c r="E38" s="79" t="s">
        <v>46</v>
      </c>
      <c r="F38" s="72">
        <v>40</v>
      </c>
      <c r="G38" s="72">
        <v>5.04</v>
      </c>
      <c r="H38" s="72">
        <v>3.92</v>
      </c>
      <c r="I38" s="72">
        <v>10.08</v>
      </c>
      <c r="J38" s="72">
        <v>95.92</v>
      </c>
      <c r="K38" s="72" t="s">
        <v>41</v>
      </c>
      <c r="L38" s="77"/>
    </row>
    <row r="39" spans="1:12" x14ac:dyDescent="0.2">
      <c r="A39" s="42"/>
      <c r="B39" s="74"/>
      <c r="C39" s="75"/>
      <c r="D39" s="80"/>
      <c r="E39" s="81"/>
      <c r="F39" s="77"/>
      <c r="G39" s="77"/>
      <c r="H39" s="77"/>
      <c r="I39" s="77"/>
      <c r="J39" s="77"/>
      <c r="K39" s="82"/>
      <c r="L39" s="77"/>
    </row>
    <row r="40" spans="1:12" ht="15.75" x14ac:dyDescent="0.25">
      <c r="A40" s="42"/>
      <c r="B40" s="74"/>
      <c r="C40" s="75" t="s">
        <v>161</v>
      </c>
      <c r="D40" s="27" t="s">
        <v>23</v>
      </c>
      <c r="E40" s="51" t="s">
        <v>36</v>
      </c>
      <c r="F40" s="55">
        <v>200</v>
      </c>
      <c r="G40" s="55">
        <v>0.2</v>
      </c>
      <c r="H40" s="55">
        <v>0</v>
      </c>
      <c r="I40" s="55">
        <v>14</v>
      </c>
      <c r="J40" s="55">
        <v>53.3</v>
      </c>
      <c r="K40" s="117" t="s">
        <v>43</v>
      </c>
      <c r="L40" s="77"/>
    </row>
    <row r="41" spans="1:12" ht="15" x14ac:dyDescent="0.25">
      <c r="A41" s="42"/>
      <c r="B41" s="74"/>
      <c r="C41" s="75"/>
      <c r="D41" s="60" t="s">
        <v>155</v>
      </c>
      <c r="E41" s="103" t="s">
        <v>157</v>
      </c>
      <c r="F41" s="105" t="s">
        <v>159</v>
      </c>
      <c r="G41" s="113">
        <v>5.6</v>
      </c>
      <c r="H41" s="113">
        <v>4.4800000000000004</v>
      </c>
      <c r="I41" s="114">
        <v>52</v>
      </c>
      <c r="J41" s="115">
        <v>208.4</v>
      </c>
      <c r="K41" s="60" t="s">
        <v>41</v>
      </c>
      <c r="L41" s="77"/>
    </row>
    <row r="42" spans="1:12" ht="15" x14ac:dyDescent="0.25">
      <c r="A42" s="42"/>
      <c r="B42" s="74"/>
      <c r="C42" s="75"/>
      <c r="D42" s="27" t="s">
        <v>126</v>
      </c>
      <c r="E42" s="49" t="s">
        <v>162</v>
      </c>
      <c r="F42" s="55">
        <v>120</v>
      </c>
      <c r="G42" s="55">
        <v>0.9</v>
      </c>
      <c r="H42" s="55">
        <v>0.2</v>
      </c>
      <c r="I42" s="55">
        <v>8.1</v>
      </c>
      <c r="J42" s="55">
        <v>43</v>
      </c>
      <c r="K42" s="59" t="s">
        <v>41</v>
      </c>
      <c r="L42" s="77"/>
    </row>
    <row r="43" spans="1:12" x14ac:dyDescent="0.2">
      <c r="A43" s="43"/>
      <c r="B43" s="83"/>
      <c r="C43" s="84"/>
      <c r="D43" s="85" t="s">
        <v>25</v>
      </c>
      <c r="E43" s="86"/>
      <c r="F43" s="87">
        <f>F32+F33+F34+F35+F36+F37+F38</f>
        <v>920</v>
      </c>
      <c r="G43" s="87">
        <f>G32+G33+G34+G35+G36+G37+G38</f>
        <v>29.869999999999997</v>
      </c>
      <c r="H43" s="87">
        <f>H32+H33+H34+H35+H36+H37+H38</f>
        <v>29.880000000000003</v>
      </c>
      <c r="I43" s="87">
        <f>I32+I33+I34+I35+I36+I37+I38</f>
        <v>122.23</v>
      </c>
      <c r="J43" s="87">
        <f>J32+J33+J34+J35+J36+J37+J38</f>
        <v>895.46999999999991</v>
      </c>
      <c r="K43" s="88"/>
      <c r="L43" s="87">
        <f t="shared" ref="L43" si="3">SUM(L32:L42)</f>
        <v>0</v>
      </c>
    </row>
    <row r="44" spans="1:12" ht="15.75" customHeight="1" thickBot="1" x14ac:dyDescent="0.25">
      <c r="A44" s="44">
        <f>A25</f>
        <v>1</v>
      </c>
      <c r="B44" s="95">
        <f>B25</f>
        <v>2</v>
      </c>
      <c r="C44" s="133" t="s">
        <v>34</v>
      </c>
      <c r="D44" s="134"/>
      <c r="E44" s="93"/>
      <c r="F44" s="94">
        <f>F31+F43</f>
        <v>1480</v>
      </c>
      <c r="G44" s="94">
        <f t="shared" ref="G44:L44" si="4">G31+G43</f>
        <v>55.19</v>
      </c>
      <c r="H44" s="94">
        <f t="shared" si="4"/>
        <v>54.63</v>
      </c>
      <c r="I44" s="94">
        <f t="shared" si="4"/>
        <v>199.94</v>
      </c>
      <c r="J44" s="94">
        <f t="shared" si="4"/>
        <v>1510.4299999999998</v>
      </c>
      <c r="K44" s="94"/>
      <c r="L44" s="94">
        <f t="shared" si="4"/>
        <v>0</v>
      </c>
    </row>
    <row r="45" spans="1:12" x14ac:dyDescent="0.2">
      <c r="A45" s="15">
        <v>1</v>
      </c>
      <c r="B45" s="69">
        <v>3</v>
      </c>
      <c r="C45" s="70" t="s">
        <v>21</v>
      </c>
      <c r="D45" s="71" t="s">
        <v>22</v>
      </c>
      <c r="E45" s="65" t="s">
        <v>62</v>
      </c>
      <c r="F45" s="72">
        <v>250</v>
      </c>
      <c r="G45" s="72">
        <v>8.3000000000000007</v>
      </c>
      <c r="H45" s="72">
        <v>10.1</v>
      </c>
      <c r="I45" s="72">
        <v>37.6</v>
      </c>
      <c r="J45" s="72">
        <v>279.8</v>
      </c>
      <c r="K45" s="72" t="s">
        <v>63</v>
      </c>
      <c r="L45" s="73"/>
    </row>
    <row r="46" spans="1:12" x14ac:dyDescent="0.2">
      <c r="A46" s="20"/>
      <c r="B46" s="74"/>
      <c r="C46" s="75"/>
      <c r="D46" s="76" t="s">
        <v>23</v>
      </c>
      <c r="E46" s="79" t="s">
        <v>64</v>
      </c>
      <c r="F46" s="72">
        <v>200</v>
      </c>
      <c r="G46" s="72">
        <v>0.3</v>
      </c>
      <c r="H46" s="72">
        <v>0</v>
      </c>
      <c r="I46" s="72">
        <v>6.7</v>
      </c>
      <c r="J46" s="72">
        <v>27.9</v>
      </c>
      <c r="K46" s="72" t="s">
        <v>65</v>
      </c>
      <c r="L46" s="77"/>
    </row>
    <row r="47" spans="1:12" x14ac:dyDescent="0.2">
      <c r="A47" s="20"/>
      <c r="B47" s="74"/>
      <c r="C47" s="75"/>
      <c r="D47" s="76" t="s">
        <v>24</v>
      </c>
      <c r="E47" s="65" t="s">
        <v>38</v>
      </c>
      <c r="F47" s="72">
        <v>50</v>
      </c>
      <c r="G47" s="72">
        <v>6.31</v>
      </c>
      <c r="H47" s="72">
        <v>4.91</v>
      </c>
      <c r="I47" s="72">
        <v>11.84</v>
      </c>
      <c r="J47" s="72">
        <v>119.91</v>
      </c>
      <c r="K47" s="72" t="s">
        <v>41</v>
      </c>
      <c r="L47" s="77"/>
    </row>
    <row r="48" spans="1:12" x14ac:dyDescent="0.2">
      <c r="A48" s="20"/>
      <c r="B48" s="74"/>
      <c r="C48" s="75"/>
      <c r="D48" s="78" t="s">
        <v>24</v>
      </c>
      <c r="E48" s="79" t="s">
        <v>46</v>
      </c>
      <c r="F48" s="72">
        <v>30</v>
      </c>
      <c r="G48" s="72">
        <v>3.78</v>
      </c>
      <c r="H48" s="72">
        <v>2.94</v>
      </c>
      <c r="I48" s="72">
        <v>7.56</v>
      </c>
      <c r="J48" s="72">
        <v>71.94</v>
      </c>
      <c r="K48" s="72" t="s">
        <v>41</v>
      </c>
      <c r="L48" s="77"/>
    </row>
    <row r="49" spans="1:12" x14ac:dyDescent="0.2">
      <c r="A49" s="20"/>
      <c r="B49" s="74"/>
      <c r="C49" s="75"/>
      <c r="D49" s="80"/>
      <c r="E49" s="81"/>
      <c r="F49" s="77"/>
      <c r="G49" s="77"/>
      <c r="H49" s="77"/>
      <c r="I49" s="77"/>
      <c r="J49" s="77"/>
      <c r="K49" s="82"/>
      <c r="L49" s="77"/>
    </row>
    <row r="50" spans="1:12" ht="15" x14ac:dyDescent="0.25">
      <c r="A50" s="20"/>
      <c r="B50" s="74"/>
      <c r="C50" s="75"/>
      <c r="D50" s="118"/>
      <c r="E50" s="119"/>
      <c r="F50" s="120"/>
      <c r="G50" s="121"/>
      <c r="H50" s="121"/>
      <c r="I50" s="122"/>
      <c r="J50" s="123"/>
      <c r="K50" s="118"/>
      <c r="L50" s="25"/>
    </row>
    <row r="51" spans="1:12" ht="15" x14ac:dyDescent="0.25">
      <c r="A51" s="20"/>
      <c r="B51" s="74"/>
      <c r="C51" s="75"/>
      <c r="D51" s="118"/>
      <c r="E51" s="119"/>
      <c r="F51" s="120"/>
      <c r="G51" s="121"/>
      <c r="H51" s="121"/>
      <c r="I51" s="122"/>
      <c r="J51" s="123"/>
      <c r="K51" s="118"/>
      <c r="L51" s="25"/>
    </row>
    <row r="52" spans="1:12" x14ac:dyDescent="0.2">
      <c r="A52" s="28"/>
      <c r="B52" s="83"/>
      <c r="C52" s="84"/>
      <c r="D52" s="85" t="s">
        <v>25</v>
      </c>
      <c r="E52" s="86"/>
      <c r="F52" s="87">
        <f>SUM(F45:F51)</f>
        <v>530</v>
      </c>
      <c r="G52" s="87">
        <f>SUM(G45:G51)</f>
        <v>18.690000000000001</v>
      </c>
      <c r="H52" s="87">
        <f>SUM(H45:H51)</f>
        <v>17.95</v>
      </c>
      <c r="I52" s="87">
        <f>SUM(I45:I51)</f>
        <v>63.7</v>
      </c>
      <c r="J52" s="87">
        <f>SUM(J45:J51)</f>
        <v>499.55</v>
      </c>
      <c r="K52" s="88"/>
      <c r="L52" s="87">
        <f>SUM(L45:L51)</f>
        <v>0</v>
      </c>
    </row>
    <row r="53" spans="1:12" x14ac:dyDescent="0.2">
      <c r="A53" s="35">
        <f>A45</f>
        <v>1</v>
      </c>
      <c r="B53" s="89">
        <f>B45</f>
        <v>3</v>
      </c>
      <c r="C53" s="90" t="s">
        <v>26</v>
      </c>
      <c r="D53" s="76" t="s">
        <v>40</v>
      </c>
      <c r="E53" s="79" t="s">
        <v>133</v>
      </c>
      <c r="F53" s="72">
        <v>25</v>
      </c>
      <c r="G53" s="72">
        <v>2.8</v>
      </c>
      <c r="H53" s="72">
        <v>2.2400000000000002</v>
      </c>
      <c r="I53" s="72">
        <v>26</v>
      </c>
      <c r="J53" s="72">
        <v>135.36000000000001</v>
      </c>
      <c r="K53" s="91" t="s">
        <v>41</v>
      </c>
      <c r="L53" s="77"/>
    </row>
    <row r="54" spans="1:12" ht="22.5" x14ac:dyDescent="0.2">
      <c r="A54" s="20"/>
      <c r="B54" s="74"/>
      <c r="C54" s="75"/>
      <c r="D54" s="76" t="s">
        <v>28</v>
      </c>
      <c r="E54" s="65" t="s">
        <v>66</v>
      </c>
      <c r="F54" s="72">
        <v>250</v>
      </c>
      <c r="G54" s="72">
        <v>6.4</v>
      </c>
      <c r="H54" s="72">
        <v>7.22</v>
      </c>
      <c r="I54" s="72">
        <v>13.45</v>
      </c>
      <c r="J54" s="72">
        <v>144.47</v>
      </c>
      <c r="K54" s="72" t="s">
        <v>67</v>
      </c>
      <c r="L54" s="77"/>
    </row>
    <row r="55" spans="1:12" x14ac:dyDescent="0.2">
      <c r="A55" s="20"/>
      <c r="B55" s="74"/>
      <c r="C55" s="75"/>
      <c r="D55" s="76" t="s">
        <v>29</v>
      </c>
      <c r="E55" s="65" t="s">
        <v>68</v>
      </c>
      <c r="F55" s="72">
        <v>100</v>
      </c>
      <c r="G55" s="72">
        <v>6.71</v>
      </c>
      <c r="H55" s="72">
        <v>8.6300000000000008</v>
      </c>
      <c r="I55" s="72">
        <v>9.1</v>
      </c>
      <c r="J55" s="72">
        <v>143.96</v>
      </c>
      <c r="K55" s="72" t="s">
        <v>69</v>
      </c>
      <c r="L55" s="77"/>
    </row>
    <row r="56" spans="1:12" x14ac:dyDescent="0.2">
      <c r="A56" s="20"/>
      <c r="B56" s="74"/>
      <c r="C56" s="75"/>
      <c r="D56" s="76"/>
      <c r="E56" s="65" t="s">
        <v>138</v>
      </c>
      <c r="F56" s="72">
        <v>30</v>
      </c>
      <c r="G56" s="72">
        <v>0.99</v>
      </c>
      <c r="H56" s="72">
        <v>0.72</v>
      </c>
      <c r="I56" s="72">
        <v>2.67</v>
      </c>
      <c r="J56" s="72">
        <v>21.24</v>
      </c>
      <c r="K56" s="72" t="s">
        <v>116</v>
      </c>
      <c r="L56" s="77"/>
    </row>
    <row r="57" spans="1:12" x14ac:dyDescent="0.2">
      <c r="A57" s="20"/>
      <c r="B57" s="74"/>
      <c r="C57" s="75"/>
      <c r="D57" s="76" t="s">
        <v>30</v>
      </c>
      <c r="E57" s="65" t="s">
        <v>123</v>
      </c>
      <c r="F57" s="72">
        <v>180</v>
      </c>
      <c r="G57" s="72">
        <v>1.53</v>
      </c>
      <c r="H57" s="72">
        <v>9.07</v>
      </c>
      <c r="I57" s="72">
        <v>35.619999999999997</v>
      </c>
      <c r="J57" s="72">
        <v>278.55</v>
      </c>
      <c r="K57" s="72" t="s">
        <v>117</v>
      </c>
      <c r="L57" s="77"/>
    </row>
    <row r="58" spans="1:12" x14ac:dyDescent="0.2">
      <c r="A58" s="20"/>
      <c r="B58" s="74"/>
      <c r="C58" s="75"/>
      <c r="D58" s="76" t="s">
        <v>31</v>
      </c>
      <c r="E58" s="79" t="s">
        <v>71</v>
      </c>
      <c r="F58" s="72">
        <v>180</v>
      </c>
      <c r="G58" s="72">
        <v>0</v>
      </c>
      <c r="H58" s="72">
        <v>0</v>
      </c>
      <c r="I58" s="72">
        <v>21.6</v>
      </c>
      <c r="J58" s="72">
        <v>85.5</v>
      </c>
      <c r="K58" s="72" t="s">
        <v>72</v>
      </c>
      <c r="L58" s="77"/>
    </row>
    <row r="59" spans="1:12" x14ac:dyDescent="0.2">
      <c r="A59" s="20"/>
      <c r="B59" s="74"/>
      <c r="C59" s="75"/>
      <c r="D59" s="76" t="s">
        <v>32</v>
      </c>
      <c r="E59" s="65" t="s">
        <v>38</v>
      </c>
      <c r="F59" s="72">
        <v>70</v>
      </c>
      <c r="G59" s="72">
        <v>8.83</v>
      </c>
      <c r="H59" s="72">
        <v>6.87</v>
      </c>
      <c r="I59" s="72">
        <v>16.57</v>
      </c>
      <c r="J59" s="72">
        <v>168</v>
      </c>
      <c r="K59" s="72" t="s">
        <v>41</v>
      </c>
      <c r="L59" s="77"/>
    </row>
    <row r="60" spans="1:12" x14ac:dyDescent="0.2">
      <c r="A60" s="20"/>
      <c r="B60" s="74"/>
      <c r="C60" s="75"/>
      <c r="D60" s="76" t="s">
        <v>33</v>
      </c>
      <c r="E60" s="79" t="s">
        <v>46</v>
      </c>
      <c r="F60" s="72">
        <v>40</v>
      </c>
      <c r="G60" s="72">
        <v>5.04</v>
      </c>
      <c r="H60" s="72">
        <v>3.92</v>
      </c>
      <c r="I60" s="72">
        <v>10.08</v>
      </c>
      <c r="J60" s="72">
        <v>95.92</v>
      </c>
      <c r="K60" s="72" t="s">
        <v>41</v>
      </c>
      <c r="L60" s="77"/>
    </row>
    <row r="61" spans="1:12" ht="15" x14ac:dyDescent="0.25">
      <c r="A61" s="20"/>
      <c r="B61" s="74"/>
      <c r="C61" s="75" t="s">
        <v>161</v>
      </c>
      <c r="D61" s="118" t="s">
        <v>40</v>
      </c>
      <c r="E61" s="119" t="s">
        <v>163</v>
      </c>
      <c r="F61" s="120" t="s">
        <v>165</v>
      </c>
      <c r="G61" s="121">
        <v>4.1100000000000003</v>
      </c>
      <c r="H61" s="121">
        <v>6.2</v>
      </c>
      <c r="I61" s="122">
        <v>33.6</v>
      </c>
      <c r="J61" s="123">
        <v>206.76</v>
      </c>
      <c r="K61" s="118" t="s">
        <v>166</v>
      </c>
      <c r="L61" s="25"/>
    </row>
    <row r="62" spans="1:12" ht="15" x14ac:dyDescent="0.25">
      <c r="A62" s="20"/>
      <c r="B62" s="74"/>
      <c r="C62" s="75"/>
      <c r="D62" s="118" t="s">
        <v>31</v>
      </c>
      <c r="E62" s="119" t="s">
        <v>164</v>
      </c>
      <c r="F62" s="120" t="s">
        <v>158</v>
      </c>
      <c r="G62" s="121">
        <v>5.8</v>
      </c>
      <c r="H62" s="121">
        <v>6.4</v>
      </c>
      <c r="I62" s="122">
        <v>9.1</v>
      </c>
      <c r="J62" s="123">
        <v>107</v>
      </c>
      <c r="K62" s="118" t="s">
        <v>41</v>
      </c>
      <c r="L62" s="25"/>
    </row>
    <row r="63" spans="1:12" x14ac:dyDescent="0.2">
      <c r="A63" s="28"/>
      <c r="B63" s="83"/>
      <c r="C63" s="84"/>
      <c r="D63" s="85" t="s">
        <v>25</v>
      </c>
      <c r="E63" s="86"/>
      <c r="F63" s="87">
        <f>SUM(F53:F62)</f>
        <v>875</v>
      </c>
      <c r="G63" s="87">
        <f>G53+G54+G55+G56+G57+G58+G59+G60</f>
        <v>32.299999999999997</v>
      </c>
      <c r="H63" s="87">
        <f>H53+H54+H55+H56+H57+H58+H59+H60</f>
        <v>38.67</v>
      </c>
      <c r="I63" s="87">
        <f>I53+I54+I55+I56+I57+I58+I59+I60</f>
        <v>135.09</v>
      </c>
      <c r="J63" s="87">
        <f>J53+J54+J55+J56+J57+J58+J59+J60</f>
        <v>1073.0000000000002</v>
      </c>
      <c r="K63" s="88"/>
      <c r="L63" s="87">
        <f t="shared" ref="L63" si="5">SUM(L53:L62)</f>
        <v>0</v>
      </c>
    </row>
    <row r="64" spans="1:12" ht="15.75" customHeight="1" thickBot="1" x14ac:dyDescent="0.25">
      <c r="A64" s="38">
        <f>A45</f>
        <v>1</v>
      </c>
      <c r="B64" s="92">
        <f>B45</f>
        <v>3</v>
      </c>
      <c r="C64" s="133" t="s">
        <v>34</v>
      </c>
      <c r="D64" s="134"/>
      <c r="E64" s="93"/>
      <c r="F64" s="94">
        <f>F52+F63</f>
        <v>1405</v>
      </c>
      <c r="G64" s="94">
        <f t="shared" ref="G64:L64" si="6">G52+G63</f>
        <v>50.989999999999995</v>
      </c>
      <c r="H64" s="94">
        <f t="shared" si="6"/>
        <v>56.620000000000005</v>
      </c>
      <c r="I64" s="94">
        <f t="shared" si="6"/>
        <v>198.79000000000002</v>
      </c>
      <c r="J64" s="94">
        <f t="shared" si="6"/>
        <v>1572.5500000000002</v>
      </c>
      <c r="K64" s="94"/>
      <c r="L64" s="94">
        <f t="shared" si="6"/>
        <v>0</v>
      </c>
    </row>
    <row r="65" spans="1:12" x14ac:dyDescent="0.2">
      <c r="A65" s="15">
        <v>1</v>
      </c>
      <c r="B65" s="69">
        <v>4</v>
      </c>
      <c r="C65" s="70" t="s">
        <v>21</v>
      </c>
      <c r="D65" s="71" t="s">
        <v>22</v>
      </c>
      <c r="E65" s="56" t="s">
        <v>74</v>
      </c>
      <c r="F65" s="96">
        <v>200</v>
      </c>
      <c r="G65" s="96">
        <v>10.53</v>
      </c>
      <c r="H65" s="96">
        <v>9.06</v>
      </c>
      <c r="I65" s="96">
        <v>38.130000000000003</v>
      </c>
      <c r="J65" s="96">
        <v>276.93</v>
      </c>
      <c r="K65" s="96" t="s">
        <v>75</v>
      </c>
      <c r="L65" s="73">
        <v>27</v>
      </c>
    </row>
    <row r="66" spans="1:12" x14ac:dyDescent="0.2">
      <c r="A66" s="20"/>
      <c r="B66" s="74"/>
      <c r="C66" s="75"/>
      <c r="D66" s="76" t="s">
        <v>23</v>
      </c>
      <c r="E66" s="56" t="s">
        <v>76</v>
      </c>
      <c r="F66" s="96">
        <v>200</v>
      </c>
      <c r="G66" s="96">
        <v>4.5999999999999996</v>
      </c>
      <c r="H66" s="96">
        <v>3.6</v>
      </c>
      <c r="I66" s="96">
        <v>12.6</v>
      </c>
      <c r="J66" s="96">
        <v>100.4</v>
      </c>
      <c r="K66" s="96" t="s">
        <v>77</v>
      </c>
      <c r="L66" s="77">
        <v>10</v>
      </c>
    </row>
    <row r="67" spans="1:12" x14ac:dyDescent="0.2">
      <c r="A67" s="20"/>
      <c r="B67" s="74"/>
      <c r="C67" s="75"/>
      <c r="D67" s="76" t="s">
        <v>24</v>
      </c>
      <c r="E67" s="56" t="s">
        <v>38</v>
      </c>
      <c r="F67" s="72">
        <v>50</v>
      </c>
      <c r="G67" s="72">
        <v>6.31</v>
      </c>
      <c r="H67" s="72" t="s">
        <v>176</v>
      </c>
      <c r="I67" s="72">
        <v>11.84</v>
      </c>
      <c r="J67" s="72">
        <v>119.91</v>
      </c>
      <c r="K67" s="96" t="s">
        <v>41</v>
      </c>
      <c r="L67" s="77">
        <v>6</v>
      </c>
    </row>
    <row r="68" spans="1:12" x14ac:dyDescent="0.2">
      <c r="A68" s="20"/>
      <c r="B68" s="74"/>
      <c r="C68" s="75"/>
      <c r="D68" s="78" t="s">
        <v>24</v>
      </c>
      <c r="E68" s="97" t="s">
        <v>46</v>
      </c>
      <c r="F68" s="96">
        <v>30</v>
      </c>
      <c r="G68" s="96">
        <v>3.78</v>
      </c>
      <c r="H68" s="96">
        <v>2.94</v>
      </c>
      <c r="I68" s="96">
        <v>7.56</v>
      </c>
      <c r="J68" s="96">
        <v>71.94</v>
      </c>
      <c r="K68" s="96" t="s">
        <v>41</v>
      </c>
      <c r="L68" s="77">
        <v>2</v>
      </c>
    </row>
    <row r="69" spans="1:12" x14ac:dyDescent="0.2">
      <c r="A69" s="20"/>
      <c r="B69" s="74"/>
      <c r="C69" s="75"/>
      <c r="D69" s="80"/>
      <c r="E69" s="81"/>
      <c r="F69" s="77"/>
      <c r="G69" s="77"/>
      <c r="H69" s="77"/>
      <c r="I69" s="77"/>
      <c r="J69" s="77"/>
      <c r="K69" s="82"/>
      <c r="L69" s="77"/>
    </row>
    <row r="70" spans="1:12" x14ac:dyDescent="0.2">
      <c r="A70" s="20"/>
      <c r="B70" s="74"/>
      <c r="C70" s="75"/>
      <c r="D70" s="80"/>
      <c r="E70" s="81"/>
      <c r="F70" s="77"/>
      <c r="G70" s="77"/>
      <c r="H70" s="77"/>
      <c r="I70" s="77"/>
      <c r="J70" s="77"/>
      <c r="K70" s="82"/>
      <c r="L70" s="77"/>
    </row>
    <row r="71" spans="1:12" x14ac:dyDescent="0.2">
      <c r="A71" s="28"/>
      <c r="B71" s="83"/>
      <c r="C71" s="84"/>
      <c r="D71" s="85" t="s">
        <v>25</v>
      </c>
      <c r="E71" s="86"/>
      <c r="F71" s="87">
        <f>SUM(F65:F70)</f>
        <v>480</v>
      </c>
      <c r="G71" s="87">
        <f>SUM(G65:G70)</f>
        <v>25.22</v>
      </c>
      <c r="H71" s="87">
        <f>SUM(H65:H70)</f>
        <v>15.6</v>
      </c>
      <c r="I71" s="87">
        <f>SUM(I65:I70)</f>
        <v>70.13000000000001</v>
      </c>
      <c r="J71" s="87">
        <f>SUM(J65:J70)</f>
        <v>569.18000000000006</v>
      </c>
      <c r="K71" s="88"/>
      <c r="L71" s="87">
        <f>SUM(L65:L70)</f>
        <v>45</v>
      </c>
    </row>
    <row r="72" spans="1:12" x14ac:dyDescent="0.2">
      <c r="A72" s="35">
        <f>A65</f>
        <v>1</v>
      </c>
      <c r="B72" s="89">
        <f>B65</f>
        <v>4</v>
      </c>
      <c r="C72" s="90" t="s">
        <v>26</v>
      </c>
      <c r="D72" s="76" t="s">
        <v>27</v>
      </c>
      <c r="E72" s="56" t="s">
        <v>131</v>
      </c>
      <c r="F72" s="96">
        <v>100</v>
      </c>
      <c r="G72" s="96">
        <v>2</v>
      </c>
      <c r="H72" s="96">
        <v>0.1</v>
      </c>
      <c r="I72" s="96">
        <v>20.53</v>
      </c>
      <c r="J72" s="96">
        <v>86.66</v>
      </c>
      <c r="K72" s="96" t="s">
        <v>124</v>
      </c>
      <c r="L72" s="77">
        <v>20</v>
      </c>
    </row>
    <row r="73" spans="1:12" x14ac:dyDescent="0.2">
      <c r="A73" s="20"/>
      <c r="B73" s="74"/>
      <c r="C73" s="75"/>
      <c r="D73" s="76" t="s">
        <v>28</v>
      </c>
      <c r="E73" s="56" t="s">
        <v>80</v>
      </c>
      <c r="F73" s="96">
        <v>250</v>
      </c>
      <c r="G73" s="96">
        <v>1.77</v>
      </c>
      <c r="H73" s="96">
        <v>4.6500000000000004</v>
      </c>
      <c r="I73" s="96">
        <v>10.1</v>
      </c>
      <c r="J73" s="96">
        <v>89</v>
      </c>
      <c r="K73" s="96" t="s">
        <v>81</v>
      </c>
      <c r="L73" s="77">
        <v>27</v>
      </c>
    </row>
    <row r="74" spans="1:12" x14ac:dyDescent="0.2">
      <c r="A74" s="20"/>
      <c r="B74" s="74"/>
      <c r="C74" s="75"/>
      <c r="D74" s="76" t="s">
        <v>29</v>
      </c>
      <c r="E74" s="56" t="s">
        <v>82</v>
      </c>
      <c r="F74" s="96">
        <v>105</v>
      </c>
      <c r="G74" s="96">
        <v>9.3800000000000008</v>
      </c>
      <c r="H74" s="96">
        <v>14.26</v>
      </c>
      <c r="I74" s="96">
        <v>13.08</v>
      </c>
      <c r="J74" s="96">
        <v>221.98</v>
      </c>
      <c r="K74" s="96" t="s">
        <v>83</v>
      </c>
      <c r="L74" s="77">
        <v>69</v>
      </c>
    </row>
    <row r="75" spans="1:12" x14ac:dyDescent="0.2">
      <c r="A75" s="20"/>
      <c r="B75" s="74"/>
      <c r="C75" s="75"/>
      <c r="D75" s="76" t="s">
        <v>30</v>
      </c>
      <c r="E75" s="56" t="s">
        <v>84</v>
      </c>
      <c r="F75" s="96">
        <v>180</v>
      </c>
      <c r="G75" s="96">
        <v>3.96</v>
      </c>
      <c r="H75" s="96">
        <v>6.62</v>
      </c>
      <c r="I75" s="96">
        <v>40.94</v>
      </c>
      <c r="J75" s="96">
        <v>268.14</v>
      </c>
      <c r="K75" s="96" t="s">
        <v>85</v>
      </c>
      <c r="L75" s="77">
        <v>12</v>
      </c>
    </row>
    <row r="76" spans="1:12" x14ac:dyDescent="0.2">
      <c r="A76" s="20"/>
      <c r="B76" s="74"/>
      <c r="C76" s="75"/>
      <c r="D76" s="76" t="s">
        <v>31</v>
      </c>
      <c r="E76" s="56" t="s">
        <v>86</v>
      </c>
      <c r="F76" s="96">
        <v>180</v>
      </c>
      <c r="G76" s="96">
        <v>0.14000000000000001</v>
      </c>
      <c r="H76" s="96">
        <v>0.14000000000000001</v>
      </c>
      <c r="I76" s="96">
        <v>25.09</v>
      </c>
      <c r="J76" s="96">
        <v>96</v>
      </c>
      <c r="K76" s="96" t="s">
        <v>87</v>
      </c>
      <c r="L76" s="77">
        <v>8</v>
      </c>
    </row>
    <row r="77" spans="1:12" x14ac:dyDescent="0.2">
      <c r="A77" s="20"/>
      <c r="B77" s="74"/>
      <c r="C77" s="75"/>
      <c r="D77" s="76" t="s">
        <v>32</v>
      </c>
      <c r="E77" s="56" t="s">
        <v>38</v>
      </c>
      <c r="F77" s="72">
        <v>70</v>
      </c>
      <c r="G77" s="72">
        <v>8.83</v>
      </c>
      <c r="H77" s="72">
        <v>6.87</v>
      </c>
      <c r="I77" s="72">
        <v>16.57</v>
      </c>
      <c r="J77" s="72">
        <v>168</v>
      </c>
      <c r="K77" s="96" t="s">
        <v>41</v>
      </c>
      <c r="L77" s="77">
        <v>8</v>
      </c>
    </row>
    <row r="78" spans="1:12" x14ac:dyDescent="0.2">
      <c r="A78" s="20"/>
      <c r="B78" s="74"/>
      <c r="C78" s="75"/>
      <c r="D78" s="76" t="s">
        <v>33</v>
      </c>
      <c r="E78" s="97" t="s">
        <v>46</v>
      </c>
      <c r="F78" s="96">
        <v>40</v>
      </c>
      <c r="G78" s="96">
        <v>5.04</v>
      </c>
      <c r="H78" s="96">
        <v>3.92</v>
      </c>
      <c r="I78" s="96">
        <v>10.08</v>
      </c>
      <c r="J78" s="96">
        <v>95.92</v>
      </c>
      <c r="K78" s="96" t="s">
        <v>41</v>
      </c>
      <c r="L78" s="77">
        <v>3</v>
      </c>
    </row>
    <row r="79" spans="1:12" x14ac:dyDescent="0.2">
      <c r="A79" s="20"/>
      <c r="B79" s="74"/>
      <c r="C79" s="75"/>
      <c r="D79" s="80"/>
      <c r="E79" s="81"/>
      <c r="F79" s="77"/>
      <c r="G79" s="77"/>
      <c r="H79" s="77"/>
      <c r="I79" s="77"/>
      <c r="J79" s="77"/>
      <c r="K79" s="82"/>
      <c r="L79" s="77"/>
    </row>
    <row r="80" spans="1:12" ht="15.75" x14ac:dyDescent="0.25">
      <c r="A80" s="20"/>
      <c r="B80" s="74"/>
      <c r="C80" s="112" t="s">
        <v>161</v>
      </c>
      <c r="D80" s="27" t="s">
        <v>23</v>
      </c>
      <c r="E80" s="51" t="s">
        <v>36</v>
      </c>
      <c r="F80" s="55">
        <v>200</v>
      </c>
      <c r="G80" s="55">
        <v>0.2</v>
      </c>
      <c r="H80" s="55">
        <v>0</v>
      </c>
      <c r="I80" s="55">
        <v>14</v>
      </c>
      <c r="J80" s="55">
        <v>53.3</v>
      </c>
      <c r="K80" s="117" t="s">
        <v>43</v>
      </c>
      <c r="L80" s="25"/>
    </row>
    <row r="81" spans="1:12" ht="15" x14ac:dyDescent="0.25">
      <c r="A81" s="20"/>
      <c r="B81" s="74"/>
      <c r="C81" s="22"/>
      <c r="D81" s="60" t="s">
        <v>155</v>
      </c>
      <c r="E81" s="103" t="s">
        <v>157</v>
      </c>
      <c r="F81" s="105" t="s">
        <v>159</v>
      </c>
      <c r="G81" s="113">
        <v>5.6</v>
      </c>
      <c r="H81" s="113">
        <v>4.4800000000000004</v>
      </c>
      <c r="I81" s="114">
        <v>52</v>
      </c>
      <c r="J81" s="115">
        <v>208.4</v>
      </c>
      <c r="K81" s="60" t="s">
        <v>41</v>
      </c>
      <c r="L81" s="25"/>
    </row>
    <row r="82" spans="1:12" ht="15" x14ac:dyDescent="0.25">
      <c r="A82" s="20"/>
      <c r="B82" s="74"/>
      <c r="C82" s="22"/>
      <c r="D82" s="27" t="s">
        <v>126</v>
      </c>
      <c r="E82" s="49" t="s">
        <v>162</v>
      </c>
      <c r="F82" s="55">
        <v>120</v>
      </c>
      <c r="G82" s="55">
        <v>0.9</v>
      </c>
      <c r="H82" s="55">
        <v>0.2</v>
      </c>
      <c r="I82" s="55">
        <v>8.1</v>
      </c>
      <c r="J82" s="55">
        <v>43</v>
      </c>
      <c r="K82" s="59" t="s">
        <v>41</v>
      </c>
      <c r="L82" s="25"/>
    </row>
    <row r="83" spans="1:12" x14ac:dyDescent="0.2">
      <c r="A83" s="28"/>
      <c r="B83" s="83"/>
      <c r="C83" s="84"/>
      <c r="D83" s="85" t="s">
        <v>25</v>
      </c>
      <c r="E83" s="86"/>
      <c r="F83" s="87">
        <f>F72+F73+F74+F75+F76+F77+F78</f>
        <v>925</v>
      </c>
      <c r="G83" s="87">
        <f>G72+G73+G74+G75+G76+G77+G78</f>
        <v>31.119999999999997</v>
      </c>
      <c r="H83" s="87">
        <f>H72+H73+H74+H75+H76+H77+H78</f>
        <v>36.56</v>
      </c>
      <c r="I83" s="87">
        <f>I72+I73+I74+I75+I76+I77+I78</f>
        <v>136.39000000000001</v>
      </c>
      <c r="J83" s="87">
        <f t="shared" ref="J83:L83" si="7">SUM(J72:J82)</f>
        <v>1330.4</v>
      </c>
      <c r="K83" s="88"/>
      <c r="L83" s="87">
        <f t="shared" si="7"/>
        <v>147</v>
      </c>
    </row>
    <row r="84" spans="1:12" ht="15.75" customHeight="1" thickBot="1" x14ac:dyDescent="0.25">
      <c r="A84" s="38">
        <f>A65</f>
        <v>1</v>
      </c>
      <c r="B84" s="92">
        <f>B65</f>
        <v>4</v>
      </c>
      <c r="C84" s="133" t="s">
        <v>34</v>
      </c>
      <c r="D84" s="134"/>
      <c r="E84" s="93"/>
      <c r="F84" s="94">
        <f>F71+F83</f>
        <v>1405</v>
      </c>
      <c r="G84" s="94">
        <f t="shared" ref="G84:L84" si="8">G71+G83</f>
        <v>56.339999999999996</v>
      </c>
      <c r="H84" s="94">
        <f t="shared" si="8"/>
        <v>52.160000000000004</v>
      </c>
      <c r="I84" s="94">
        <f t="shared" si="8"/>
        <v>206.52000000000004</v>
      </c>
      <c r="J84" s="94">
        <f t="shared" si="8"/>
        <v>1899.5800000000002</v>
      </c>
      <c r="K84" s="94"/>
      <c r="L84" s="94">
        <f t="shared" si="8"/>
        <v>192</v>
      </c>
    </row>
    <row r="85" spans="1:12" x14ac:dyDescent="0.2">
      <c r="A85" s="15">
        <v>1</v>
      </c>
      <c r="B85" s="69">
        <v>5</v>
      </c>
      <c r="C85" s="70" t="s">
        <v>21</v>
      </c>
      <c r="D85" s="71" t="s">
        <v>22</v>
      </c>
      <c r="E85" s="56" t="s">
        <v>177</v>
      </c>
      <c r="F85" s="96">
        <v>250</v>
      </c>
      <c r="G85" s="96">
        <v>6.87</v>
      </c>
      <c r="H85" s="96">
        <v>5.67</v>
      </c>
      <c r="I85" s="96">
        <v>22.32</v>
      </c>
      <c r="J85" s="96">
        <v>167.77</v>
      </c>
      <c r="K85" s="96" t="s">
        <v>88</v>
      </c>
      <c r="L85" s="73">
        <v>20</v>
      </c>
    </row>
    <row r="86" spans="1:12" x14ac:dyDescent="0.2">
      <c r="A86" s="20"/>
      <c r="B86" s="74"/>
      <c r="C86" s="75"/>
      <c r="D86" s="76" t="s">
        <v>23</v>
      </c>
      <c r="E86" s="56" t="s">
        <v>50</v>
      </c>
      <c r="F86" s="96">
        <v>200</v>
      </c>
      <c r="G86" s="96">
        <v>1.65</v>
      </c>
      <c r="H86" s="96">
        <v>1.3</v>
      </c>
      <c r="I86" s="96">
        <v>17.440000000000001</v>
      </c>
      <c r="J86" s="96">
        <v>85</v>
      </c>
      <c r="K86" s="96" t="s">
        <v>52</v>
      </c>
      <c r="L86" s="77">
        <v>9</v>
      </c>
    </row>
    <row r="87" spans="1:12" x14ac:dyDescent="0.2">
      <c r="A87" s="20"/>
      <c r="B87" s="74"/>
      <c r="C87" s="75"/>
      <c r="D87" s="76" t="s">
        <v>24</v>
      </c>
      <c r="E87" s="56" t="s">
        <v>38</v>
      </c>
      <c r="F87" s="72">
        <v>50</v>
      </c>
      <c r="G87" s="72">
        <v>6.31</v>
      </c>
      <c r="H87" s="72">
        <v>4.91</v>
      </c>
      <c r="I87" s="72">
        <v>11.84</v>
      </c>
      <c r="J87" s="72">
        <v>119.91</v>
      </c>
      <c r="K87" s="96" t="s">
        <v>41</v>
      </c>
      <c r="L87" s="77">
        <v>6</v>
      </c>
    </row>
    <row r="88" spans="1:12" x14ac:dyDescent="0.2">
      <c r="A88" s="20"/>
      <c r="B88" s="74"/>
      <c r="C88" s="75"/>
      <c r="D88" s="78" t="s">
        <v>24</v>
      </c>
      <c r="E88" s="97" t="s">
        <v>46</v>
      </c>
      <c r="F88" s="96">
        <v>30</v>
      </c>
      <c r="G88" s="96">
        <v>3.78</v>
      </c>
      <c r="H88" s="96">
        <v>2.94</v>
      </c>
      <c r="I88" s="96">
        <v>7.56</v>
      </c>
      <c r="J88" s="96">
        <v>71.94</v>
      </c>
      <c r="K88" s="96" t="s">
        <v>41</v>
      </c>
      <c r="L88" s="77">
        <v>2</v>
      </c>
    </row>
    <row r="89" spans="1:12" x14ac:dyDescent="0.2">
      <c r="A89" s="20"/>
      <c r="B89" s="74"/>
      <c r="C89" s="75"/>
      <c r="D89" s="76" t="s">
        <v>145</v>
      </c>
      <c r="E89" s="81" t="s">
        <v>146</v>
      </c>
      <c r="F89" s="77">
        <v>15</v>
      </c>
      <c r="G89" s="77">
        <v>0.13</v>
      </c>
      <c r="H89" s="77">
        <v>10.87</v>
      </c>
      <c r="I89" s="77">
        <v>0.19</v>
      </c>
      <c r="J89" s="77">
        <v>99.11</v>
      </c>
      <c r="K89" s="82" t="s">
        <v>41</v>
      </c>
      <c r="L89" s="77">
        <v>15</v>
      </c>
    </row>
    <row r="90" spans="1:12" x14ac:dyDescent="0.2">
      <c r="A90" s="20"/>
      <c r="B90" s="74"/>
      <c r="C90" s="75"/>
      <c r="D90" s="80"/>
      <c r="E90" s="81"/>
      <c r="F90" s="77"/>
      <c r="G90" s="77"/>
      <c r="H90" s="77"/>
      <c r="I90" s="77"/>
      <c r="J90" s="77"/>
      <c r="K90" s="82"/>
      <c r="L90" s="77"/>
    </row>
    <row r="91" spans="1:12" x14ac:dyDescent="0.2">
      <c r="A91" s="20"/>
      <c r="B91" s="74"/>
      <c r="C91" s="75"/>
      <c r="D91" s="80"/>
      <c r="E91" s="81"/>
      <c r="F91" s="77"/>
      <c r="G91" s="77"/>
      <c r="H91" s="77"/>
      <c r="I91" s="77"/>
      <c r="J91" s="77"/>
      <c r="K91" s="82"/>
      <c r="L91" s="77"/>
    </row>
    <row r="92" spans="1:12" x14ac:dyDescent="0.2">
      <c r="A92" s="28"/>
      <c r="B92" s="83"/>
      <c r="C92" s="84"/>
      <c r="D92" s="85" t="s">
        <v>25</v>
      </c>
      <c r="E92" s="86"/>
      <c r="F92" s="87">
        <f>SUM(F85:F91)</f>
        <v>545</v>
      </c>
      <c r="G92" s="87">
        <f t="shared" ref="G92:L92" si="9">SUM(G85:G91)</f>
        <v>18.739999999999998</v>
      </c>
      <c r="H92" s="87">
        <f t="shared" si="9"/>
        <v>25.689999999999998</v>
      </c>
      <c r="I92" s="87">
        <f t="shared" si="9"/>
        <v>59.350000000000009</v>
      </c>
      <c r="J92" s="87">
        <f t="shared" si="9"/>
        <v>543.73</v>
      </c>
      <c r="K92" s="88"/>
      <c r="L92" s="87">
        <f t="shared" si="9"/>
        <v>52</v>
      </c>
    </row>
    <row r="93" spans="1:12" x14ac:dyDescent="0.2">
      <c r="A93" s="35">
        <f>A85</f>
        <v>1</v>
      </c>
      <c r="B93" s="89">
        <f>B85</f>
        <v>5</v>
      </c>
      <c r="C93" s="90" t="s">
        <v>26</v>
      </c>
      <c r="D93" s="76" t="s">
        <v>27</v>
      </c>
      <c r="E93" s="97" t="s">
        <v>178</v>
      </c>
      <c r="F93" s="96">
        <v>100</v>
      </c>
      <c r="G93" s="96">
        <v>0.8</v>
      </c>
      <c r="H93" s="96">
        <v>0.1</v>
      </c>
      <c r="I93" s="96">
        <v>2.6</v>
      </c>
      <c r="J93" s="96">
        <v>15</v>
      </c>
      <c r="K93" s="98" t="s">
        <v>153</v>
      </c>
      <c r="L93" s="77">
        <v>24</v>
      </c>
    </row>
    <row r="94" spans="1:12" ht="22.5" x14ac:dyDescent="0.2">
      <c r="A94" s="20"/>
      <c r="B94" s="74"/>
      <c r="C94" s="75"/>
      <c r="D94" s="76" t="s">
        <v>28</v>
      </c>
      <c r="E94" s="56" t="s">
        <v>89</v>
      </c>
      <c r="F94" s="96">
        <v>250</v>
      </c>
      <c r="G94" s="96">
        <v>7.33</v>
      </c>
      <c r="H94" s="96">
        <v>6.2</v>
      </c>
      <c r="I94" s="96">
        <v>12.65</v>
      </c>
      <c r="J94" s="96">
        <v>137.94999999999999</v>
      </c>
      <c r="K94" s="96" t="s">
        <v>90</v>
      </c>
      <c r="L94" s="77">
        <v>29</v>
      </c>
    </row>
    <row r="95" spans="1:12" x14ac:dyDescent="0.2">
      <c r="A95" s="20"/>
      <c r="B95" s="74"/>
      <c r="C95" s="75"/>
      <c r="D95" s="76" t="s">
        <v>29</v>
      </c>
      <c r="E95" s="97" t="s">
        <v>132</v>
      </c>
      <c r="F95" s="96">
        <v>100</v>
      </c>
      <c r="G95" s="96">
        <v>5.95</v>
      </c>
      <c r="H95" s="96">
        <v>2.87</v>
      </c>
      <c r="I95" s="96">
        <v>5.83</v>
      </c>
      <c r="J95" s="96">
        <v>153.88</v>
      </c>
      <c r="K95" s="96" t="s">
        <v>125</v>
      </c>
      <c r="L95" s="77">
        <v>43</v>
      </c>
    </row>
    <row r="96" spans="1:12" x14ac:dyDescent="0.2">
      <c r="A96" s="20"/>
      <c r="B96" s="74"/>
      <c r="C96" s="75"/>
      <c r="D96" s="76" t="s">
        <v>30</v>
      </c>
      <c r="E96" s="97" t="s">
        <v>140</v>
      </c>
      <c r="F96" s="96">
        <v>180</v>
      </c>
      <c r="G96" s="96">
        <v>3.63</v>
      </c>
      <c r="H96" s="96">
        <v>5.91</v>
      </c>
      <c r="I96" s="96">
        <v>29.38</v>
      </c>
      <c r="J96" s="96">
        <v>235.47</v>
      </c>
      <c r="K96" s="96" t="s">
        <v>70</v>
      </c>
      <c r="L96" s="77">
        <v>23</v>
      </c>
    </row>
    <row r="97" spans="1:12" x14ac:dyDescent="0.2">
      <c r="A97" s="20"/>
      <c r="B97" s="74"/>
      <c r="C97" s="75"/>
      <c r="D97" s="76" t="s">
        <v>31</v>
      </c>
      <c r="E97" s="97" t="s">
        <v>45</v>
      </c>
      <c r="F97" s="96">
        <v>180</v>
      </c>
      <c r="G97" s="96">
        <v>0.04</v>
      </c>
      <c r="H97" s="96">
        <v>0</v>
      </c>
      <c r="I97" s="96">
        <v>15.44</v>
      </c>
      <c r="J97" s="96">
        <v>58.06</v>
      </c>
      <c r="K97" s="96" t="s">
        <v>48</v>
      </c>
      <c r="L97" s="77">
        <v>10</v>
      </c>
    </row>
    <row r="98" spans="1:12" x14ac:dyDescent="0.2">
      <c r="A98" s="20"/>
      <c r="B98" s="74"/>
      <c r="C98" s="75"/>
      <c r="D98" s="76" t="s">
        <v>32</v>
      </c>
      <c r="E98" s="56" t="s">
        <v>38</v>
      </c>
      <c r="F98" s="72">
        <v>70</v>
      </c>
      <c r="G98" s="72">
        <v>8.83</v>
      </c>
      <c r="H98" s="72">
        <v>6.87</v>
      </c>
      <c r="I98" s="72">
        <v>16.57</v>
      </c>
      <c r="J98" s="72">
        <v>168</v>
      </c>
      <c r="K98" s="96" t="s">
        <v>41</v>
      </c>
      <c r="L98" s="77">
        <v>8</v>
      </c>
    </row>
    <row r="99" spans="1:12" x14ac:dyDescent="0.2">
      <c r="A99" s="20"/>
      <c r="B99" s="74"/>
      <c r="C99" s="75"/>
      <c r="D99" s="76" t="s">
        <v>33</v>
      </c>
      <c r="E99" s="97" t="s">
        <v>46</v>
      </c>
      <c r="F99" s="96">
        <v>40</v>
      </c>
      <c r="G99" s="96">
        <v>5.04</v>
      </c>
      <c r="H99" s="96">
        <v>3.92</v>
      </c>
      <c r="I99" s="96">
        <v>10.08</v>
      </c>
      <c r="J99" s="96">
        <v>95.92</v>
      </c>
      <c r="K99" s="96" t="s">
        <v>41</v>
      </c>
      <c r="L99" s="77">
        <v>3</v>
      </c>
    </row>
    <row r="100" spans="1:12" x14ac:dyDescent="0.2">
      <c r="A100" s="20"/>
      <c r="B100" s="74"/>
      <c r="C100" s="75"/>
      <c r="D100" s="80"/>
      <c r="E100" s="81"/>
      <c r="F100" s="77"/>
      <c r="G100" s="77"/>
      <c r="H100" s="77"/>
      <c r="I100" s="77"/>
      <c r="J100" s="77"/>
      <c r="K100" s="82"/>
      <c r="L100" s="77"/>
    </row>
    <row r="101" spans="1:12" ht="15" x14ac:dyDescent="0.25">
      <c r="A101" s="20"/>
      <c r="B101" s="74"/>
      <c r="C101" s="75" t="s">
        <v>161</v>
      </c>
      <c r="D101" s="118" t="s">
        <v>40</v>
      </c>
      <c r="E101" s="119" t="s">
        <v>167</v>
      </c>
      <c r="F101" s="120" t="s">
        <v>165</v>
      </c>
      <c r="G101" s="121">
        <v>7.46</v>
      </c>
      <c r="H101" s="121">
        <v>13.45</v>
      </c>
      <c r="I101" s="122">
        <v>60.87</v>
      </c>
      <c r="J101" s="123">
        <v>394</v>
      </c>
      <c r="K101" s="118" t="s">
        <v>166</v>
      </c>
      <c r="L101" s="25"/>
    </row>
    <row r="102" spans="1:12" ht="15" x14ac:dyDescent="0.25">
      <c r="A102" s="20"/>
      <c r="B102" s="74"/>
      <c r="C102" s="75"/>
      <c r="D102" s="118" t="s">
        <v>31</v>
      </c>
      <c r="E102" s="119" t="s">
        <v>168</v>
      </c>
      <c r="F102" s="120" t="s">
        <v>158</v>
      </c>
      <c r="G102" s="121">
        <v>5.8</v>
      </c>
      <c r="H102" s="121">
        <v>6.4</v>
      </c>
      <c r="I102" s="122">
        <v>9.1</v>
      </c>
      <c r="J102" s="123">
        <v>107</v>
      </c>
      <c r="K102" s="118" t="s">
        <v>41</v>
      </c>
      <c r="L102" s="25"/>
    </row>
    <row r="103" spans="1:12" x14ac:dyDescent="0.2">
      <c r="A103" s="28"/>
      <c r="B103" s="83"/>
      <c r="C103" s="84"/>
      <c r="D103" s="85" t="s">
        <v>25</v>
      </c>
      <c r="E103" s="86"/>
      <c r="F103" s="87">
        <f>SUM(F93:F102)</f>
        <v>920</v>
      </c>
      <c r="G103" s="87">
        <f>G93+G94+G95+G96+G97+G98+G99</f>
        <v>31.619999999999997</v>
      </c>
      <c r="H103" s="87">
        <f>H93+H94+H95+H96+H97+H98+H99</f>
        <v>25.869999999999997</v>
      </c>
      <c r="I103" s="87">
        <f>I93+I94+I95+I96+I97+I98+I99</f>
        <v>92.55</v>
      </c>
      <c r="J103" s="87">
        <f>J93+J94+J95+J96+J97+J98+J99</f>
        <v>864.27999999999986</v>
      </c>
      <c r="K103" s="88"/>
      <c r="L103" s="87">
        <f t="shared" ref="L103" si="10">SUM(L93:L102)</f>
        <v>140</v>
      </c>
    </row>
    <row r="104" spans="1:12" ht="15.75" customHeight="1" thickBot="1" x14ac:dyDescent="0.25">
      <c r="A104" s="38">
        <f>A85</f>
        <v>1</v>
      </c>
      <c r="B104" s="92">
        <f>B85</f>
        <v>5</v>
      </c>
      <c r="C104" s="133" t="s">
        <v>34</v>
      </c>
      <c r="D104" s="134"/>
      <c r="E104" s="93"/>
      <c r="F104" s="94">
        <f>F92+F103</f>
        <v>1465</v>
      </c>
      <c r="G104" s="94">
        <f t="shared" ref="G104:L104" si="11">G92+G103</f>
        <v>50.36</v>
      </c>
      <c r="H104" s="94">
        <f t="shared" si="11"/>
        <v>51.559999999999995</v>
      </c>
      <c r="I104" s="94">
        <f t="shared" si="11"/>
        <v>151.9</v>
      </c>
      <c r="J104" s="94">
        <f t="shared" si="11"/>
        <v>1408.0099999999998</v>
      </c>
      <c r="K104" s="94"/>
      <c r="L104" s="94">
        <f t="shared" si="11"/>
        <v>192</v>
      </c>
    </row>
    <row r="105" spans="1:12" x14ac:dyDescent="0.2">
      <c r="A105" s="15">
        <v>2</v>
      </c>
      <c r="B105" s="69">
        <v>1</v>
      </c>
      <c r="C105" s="70" t="s">
        <v>21</v>
      </c>
      <c r="D105" s="71" t="s">
        <v>22</v>
      </c>
      <c r="E105" s="56" t="s">
        <v>93</v>
      </c>
      <c r="F105" s="96">
        <v>250</v>
      </c>
      <c r="G105" s="96">
        <v>16.93</v>
      </c>
      <c r="H105" s="96">
        <v>24</v>
      </c>
      <c r="I105" s="96">
        <v>4.4000000000000004</v>
      </c>
      <c r="J105" s="96">
        <v>300.66000000000003</v>
      </c>
      <c r="K105" s="96" t="s">
        <v>94</v>
      </c>
      <c r="L105" s="73">
        <v>30</v>
      </c>
    </row>
    <row r="106" spans="1:12" x14ac:dyDescent="0.2">
      <c r="A106" s="20"/>
      <c r="B106" s="74"/>
      <c r="C106" s="75"/>
      <c r="D106" s="76" t="s">
        <v>23</v>
      </c>
      <c r="E106" s="97" t="s">
        <v>64</v>
      </c>
      <c r="F106" s="96">
        <v>200</v>
      </c>
      <c r="G106" s="96">
        <v>0.3</v>
      </c>
      <c r="H106" s="96">
        <v>0</v>
      </c>
      <c r="I106" s="96">
        <v>6.7</v>
      </c>
      <c r="J106" s="96">
        <v>27.9</v>
      </c>
      <c r="K106" s="96" t="s">
        <v>65</v>
      </c>
      <c r="L106" s="77">
        <v>7</v>
      </c>
    </row>
    <row r="107" spans="1:12" x14ac:dyDescent="0.2">
      <c r="A107" s="20"/>
      <c r="B107" s="74"/>
      <c r="C107" s="75"/>
      <c r="D107" s="76" t="s">
        <v>24</v>
      </c>
      <c r="E107" s="56" t="s">
        <v>38</v>
      </c>
      <c r="F107" s="72">
        <v>50</v>
      </c>
      <c r="G107" s="72">
        <v>6.31</v>
      </c>
      <c r="H107" s="72">
        <v>4.91</v>
      </c>
      <c r="I107" s="72">
        <v>11.84</v>
      </c>
      <c r="J107" s="72">
        <v>119.91</v>
      </c>
      <c r="K107" s="96" t="s">
        <v>41</v>
      </c>
      <c r="L107" s="77">
        <v>6</v>
      </c>
    </row>
    <row r="108" spans="1:12" x14ac:dyDescent="0.2">
      <c r="A108" s="20"/>
      <c r="B108" s="74"/>
      <c r="C108" s="75"/>
      <c r="D108" s="78" t="s">
        <v>24</v>
      </c>
      <c r="E108" s="97" t="s">
        <v>46</v>
      </c>
      <c r="F108" s="96">
        <v>30</v>
      </c>
      <c r="G108" s="96">
        <v>3.78</v>
      </c>
      <c r="H108" s="96">
        <v>2.94</v>
      </c>
      <c r="I108" s="96">
        <v>7.56</v>
      </c>
      <c r="J108" s="96">
        <v>71.94</v>
      </c>
      <c r="K108" s="96" t="s">
        <v>41</v>
      </c>
      <c r="L108" s="77">
        <v>2</v>
      </c>
    </row>
    <row r="109" spans="1:12" x14ac:dyDescent="0.2">
      <c r="A109" s="20"/>
      <c r="B109" s="74"/>
      <c r="C109" s="75"/>
      <c r="D109" s="80" t="s">
        <v>145</v>
      </c>
      <c r="E109" s="81" t="s">
        <v>147</v>
      </c>
      <c r="F109" s="77">
        <v>30</v>
      </c>
      <c r="G109" s="77">
        <v>6.96</v>
      </c>
      <c r="H109" s="77">
        <v>8.85</v>
      </c>
      <c r="I109" s="77">
        <v>5</v>
      </c>
      <c r="J109" s="77">
        <v>107.49</v>
      </c>
      <c r="K109" s="82" t="s">
        <v>41</v>
      </c>
      <c r="L109" s="77">
        <v>20</v>
      </c>
    </row>
    <row r="110" spans="1:12" x14ac:dyDescent="0.2">
      <c r="A110" s="20"/>
      <c r="B110" s="74"/>
      <c r="C110" s="75"/>
      <c r="D110" s="80"/>
      <c r="E110" s="81"/>
      <c r="F110" s="77"/>
      <c r="G110" s="77"/>
      <c r="H110" s="77"/>
      <c r="I110" s="77"/>
      <c r="J110" s="77"/>
      <c r="K110" s="82"/>
      <c r="L110" s="77"/>
    </row>
    <row r="111" spans="1:12" x14ac:dyDescent="0.2">
      <c r="A111" s="28"/>
      <c r="B111" s="83"/>
      <c r="C111" s="84"/>
      <c r="D111" s="85" t="s">
        <v>25</v>
      </c>
      <c r="E111" s="86"/>
      <c r="F111" s="87">
        <f>SUM(F105:F110)</f>
        <v>560</v>
      </c>
      <c r="G111" s="87">
        <f>SUM(G105:G110)</f>
        <v>34.28</v>
      </c>
      <c r="H111" s="87">
        <f>SUM(H105:H110)</f>
        <v>40.700000000000003</v>
      </c>
      <c r="I111" s="87">
        <f>SUM(I105:I110)</f>
        <v>35.5</v>
      </c>
      <c r="J111" s="87">
        <f>SUM(J105:J110)</f>
        <v>627.90000000000009</v>
      </c>
      <c r="K111" s="88"/>
      <c r="L111" s="87">
        <f>SUM(L105:L110)</f>
        <v>65</v>
      </c>
    </row>
    <row r="112" spans="1:12" x14ac:dyDescent="0.2">
      <c r="A112" s="35">
        <f>A105</f>
        <v>2</v>
      </c>
      <c r="B112" s="89">
        <f>B105</f>
        <v>1</v>
      </c>
      <c r="C112" s="90" t="s">
        <v>26</v>
      </c>
      <c r="D112" s="76" t="s">
        <v>40</v>
      </c>
      <c r="E112" s="97" t="s">
        <v>133</v>
      </c>
      <c r="F112" s="96">
        <v>40</v>
      </c>
      <c r="G112" s="96">
        <v>2.8</v>
      </c>
      <c r="H112" s="96">
        <v>2.2400000000000002</v>
      </c>
      <c r="I112" s="96">
        <v>26</v>
      </c>
      <c r="J112" s="96">
        <v>135.36000000000001</v>
      </c>
      <c r="K112" s="98" t="s">
        <v>41</v>
      </c>
      <c r="L112" s="77">
        <v>16</v>
      </c>
    </row>
    <row r="113" spans="1:12" ht="22.5" x14ac:dyDescent="0.2">
      <c r="A113" s="20"/>
      <c r="B113" s="74"/>
      <c r="C113" s="75"/>
      <c r="D113" s="76" t="s">
        <v>28</v>
      </c>
      <c r="E113" s="56" t="s">
        <v>44</v>
      </c>
      <c r="F113" s="96">
        <v>250</v>
      </c>
      <c r="G113" s="96">
        <v>5.77</v>
      </c>
      <c r="H113" s="96">
        <v>7.02</v>
      </c>
      <c r="I113" s="96">
        <v>7.15</v>
      </c>
      <c r="J113" s="96">
        <v>115.25</v>
      </c>
      <c r="K113" s="96" t="s">
        <v>47</v>
      </c>
      <c r="L113" s="77">
        <v>30</v>
      </c>
    </row>
    <row r="114" spans="1:12" x14ac:dyDescent="0.2">
      <c r="A114" s="20"/>
      <c r="B114" s="74"/>
      <c r="C114" s="75"/>
      <c r="D114" s="76" t="s">
        <v>29</v>
      </c>
      <c r="E114" s="97" t="s">
        <v>151</v>
      </c>
      <c r="F114" s="96">
        <v>240</v>
      </c>
      <c r="G114" s="96">
        <v>22.56</v>
      </c>
      <c r="H114" s="96">
        <v>17.16</v>
      </c>
      <c r="I114" s="96">
        <v>30.96</v>
      </c>
      <c r="J114" s="96">
        <v>368.52</v>
      </c>
      <c r="K114" s="96" t="s">
        <v>152</v>
      </c>
      <c r="L114" s="77">
        <v>58</v>
      </c>
    </row>
    <row r="115" spans="1:12" x14ac:dyDescent="0.2">
      <c r="A115" s="20"/>
      <c r="B115" s="74"/>
      <c r="C115" s="75"/>
      <c r="D115" s="76" t="s">
        <v>31</v>
      </c>
      <c r="E115" s="48" t="s">
        <v>141</v>
      </c>
      <c r="F115" s="96">
        <v>180</v>
      </c>
      <c r="G115" s="96">
        <v>0</v>
      </c>
      <c r="H115" s="96">
        <v>0</v>
      </c>
      <c r="I115" s="96">
        <v>21.6</v>
      </c>
      <c r="J115" s="96">
        <v>85.5</v>
      </c>
      <c r="K115" s="96" t="s">
        <v>72</v>
      </c>
      <c r="L115" s="77">
        <v>12</v>
      </c>
    </row>
    <row r="116" spans="1:12" x14ac:dyDescent="0.2">
      <c r="A116" s="20"/>
      <c r="B116" s="74"/>
      <c r="C116" s="75"/>
      <c r="D116" s="76" t="s">
        <v>32</v>
      </c>
      <c r="E116" s="56" t="s">
        <v>38</v>
      </c>
      <c r="F116" s="72">
        <v>70</v>
      </c>
      <c r="G116" s="72">
        <v>8.83</v>
      </c>
      <c r="H116" s="72">
        <v>6.87</v>
      </c>
      <c r="I116" s="72">
        <v>16.57</v>
      </c>
      <c r="J116" s="72">
        <v>168</v>
      </c>
      <c r="K116" s="96" t="s">
        <v>41</v>
      </c>
      <c r="L116" s="77">
        <v>8</v>
      </c>
    </row>
    <row r="117" spans="1:12" x14ac:dyDescent="0.2">
      <c r="A117" s="20"/>
      <c r="B117" s="74"/>
      <c r="C117" s="75"/>
      <c r="D117" s="76" t="s">
        <v>33</v>
      </c>
      <c r="E117" s="97" t="s">
        <v>46</v>
      </c>
      <c r="F117" s="96">
        <v>40</v>
      </c>
      <c r="G117" s="96">
        <v>5.04</v>
      </c>
      <c r="H117" s="96">
        <v>3.92</v>
      </c>
      <c r="I117" s="96">
        <v>10.08</v>
      </c>
      <c r="J117" s="96">
        <v>95.92</v>
      </c>
      <c r="K117" s="96" t="s">
        <v>41</v>
      </c>
      <c r="L117" s="77">
        <v>3</v>
      </c>
    </row>
    <row r="118" spans="1:12" x14ac:dyDescent="0.2">
      <c r="A118" s="20"/>
      <c r="B118" s="74"/>
      <c r="C118" s="75"/>
      <c r="D118" s="78"/>
      <c r="E118" s="81"/>
      <c r="F118" s="77"/>
      <c r="G118" s="77"/>
      <c r="H118" s="77"/>
      <c r="I118" s="77"/>
      <c r="J118" s="77"/>
      <c r="K118" s="82"/>
      <c r="L118" s="77"/>
    </row>
    <row r="119" spans="1:12" ht="15" x14ac:dyDescent="0.25">
      <c r="A119" s="20"/>
      <c r="B119" s="74"/>
      <c r="C119" s="75" t="s">
        <v>161</v>
      </c>
      <c r="D119" s="118" t="s">
        <v>40</v>
      </c>
      <c r="E119" s="119" t="s">
        <v>163</v>
      </c>
      <c r="F119" s="120" t="s">
        <v>165</v>
      </c>
      <c r="G119" s="121">
        <v>4.1100000000000003</v>
      </c>
      <c r="H119" s="121">
        <v>6.2</v>
      </c>
      <c r="I119" s="122">
        <v>33.6</v>
      </c>
      <c r="J119" s="123">
        <v>206.76</v>
      </c>
      <c r="K119" s="118" t="s">
        <v>166</v>
      </c>
      <c r="L119" s="25"/>
    </row>
    <row r="120" spans="1:12" ht="15" x14ac:dyDescent="0.25">
      <c r="A120" s="20"/>
      <c r="B120" s="74"/>
      <c r="C120" s="75"/>
      <c r="D120" s="118" t="s">
        <v>31</v>
      </c>
      <c r="E120" s="119" t="s">
        <v>164</v>
      </c>
      <c r="F120" s="120" t="s">
        <v>158</v>
      </c>
      <c r="G120" s="121">
        <v>5.8</v>
      </c>
      <c r="H120" s="121">
        <v>6.4</v>
      </c>
      <c r="I120" s="122">
        <v>9.1</v>
      </c>
      <c r="J120" s="123">
        <v>107</v>
      </c>
      <c r="K120" s="118" t="s">
        <v>41</v>
      </c>
      <c r="L120" s="25"/>
    </row>
    <row r="121" spans="1:12" x14ac:dyDescent="0.2">
      <c r="A121" s="28"/>
      <c r="B121" s="83"/>
      <c r="C121" s="84"/>
      <c r="D121" s="85" t="s">
        <v>25</v>
      </c>
      <c r="E121" s="86"/>
      <c r="F121" s="87">
        <f>SUM(F112:F120)</f>
        <v>820</v>
      </c>
      <c r="G121" s="87">
        <f>G112+G113+G114+G115+G116+G117</f>
        <v>45</v>
      </c>
      <c r="H121" s="87">
        <f>H112+H113+H114+H115+H116+H117</f>
        <v>37.21</v>
      </c>
      <c r="I121" s="87">
        <f>I112+I113+I114+I115+I116+I117</f>
        <v>112.36</v>
      </c>
      <c r="J121" s="87">
        <f>J112+J113+J114+J115+J116+J117</f>
        <v>968.55</v>
      </c>
      <c r="K121" s="88"/>
      <c r="L121" s="87">
        <f t="shared" ref="L121" si="12">SUM(L112:L120)</f>
        <v>127</v>
      </c>
    </row>
    <row r="122" spans="1:12" ht="13.5" thickBot="1" x14ac:dyDescent="0.25">
      <c r="A122" s="38">
        <f>A105</f>
        <v>2</v>
      </c>
      <c r="B122" s="92">
        <f>B105</f>
        <v>1</v>
      </c>
      <c r="C122" s="133" t="s">
        <v>34</v>
      </c>
      <c r="D122" s="134"/>
      <c r="E122" s="93"/>
      <c r="F122" s="94">
        <f>F111+F121</f>
        <v>1380</v>
      </c>
      <c r="G122" s="94">
        <f t="shared" ref="G122:L122" si="13">G111+G121</f>
        <v>79.28</v>
      </c>
      <c r="H122" s="94">
        <f t="shared" si="13"/>
        <v>77.91</v>
      </c>
      <c r="I122" s="94">
        <f t="shared" si="13"/>
        <v>147.86000000000001</v>
      </c>
      <c r="J122" s="94">
        <f t="shared" si="13"/>
        <v>1596.45</v>
      </c>
      <c r="K122" s="94"/>
      <c r="L122" s="94">
        <f t="shared" si="13"/>
        <v>192</v>
      </c>
    </row>
    <row r="123" spans="1:12" x14ac:dyDescent="0.2">
      <c r="A123" s="42">
        <v>2</v>
      </c>
      <c r="B123" s="74">
        <v>2</v>
      </c>
      <c r="C123" s="70" t="s">
        <v>21</v>
      </c>
      <c r="D123" s="71" t="s">
        <v>22</v>
      </c>
      <c r="E123" s="56" t="s">
        <v>39</v>
      </c>
      <c r="F123" s="96">
        <v>250</v>
      </c>
      <c r="G123" s="96">
        <v>8.5</v>
      </c>
      <c r="H123" s="96">
        <v>9.3699999999999992</v>
      </c>
      <c r="I123" s="96">
        <v>30.87</v>
      </c>
      <c r="J123" s="96">
        <v>254.4</v>
      </c>
      <c r="K123" s="96" t="s">
        <v>42</v>
      </c>
      <c r="L123" s="73">
        <v>30</v>
      </c>
    </row>
    <row r="124" spans="1:12" x14ac:dyDescent="0.2">
      <c r="A124" s="42"/>
      <c r="B124" s="74"/>
      <c r="C124" s="75"/>
      <c r="D124" s="76" t="s">
        <v>23</v>
      </c>
      <c r="E124" s="56" t="s">
        <v>36</v>
      </c>
      <c r="F124" s="96">
        <v>200</v>
      </c>
      <c r="G124" s="96">
        <v>0.2</v>
      </c>
      <c r="H124" s="96">
        <v>0</v>
      </c>
      <c r="I124" s="96">
        <v>14</v>
      </c>
      <c r="J124" s="96">
        <v>53.3</v>
      </c>
      <c r="K124" s="96" t="s">
        <v>43</v>
      </c>
      <c r="L124" s="77">
        <v>5</v>
      </c>
    </row>
    <row r="125" spans="1:12" x14ac:dyDescent="0.2">
      <c r="A125" s="42"/>
      <c r="B125" s="74"/>
      <c r="C125" s="75"/>
      <c r="D125" s="76" t="s">
        <v>24</v>
      </c>
      <c r="E125" s="56" t="s">
        <v>38</v>
      </c>
      <c r="F125" s="72">
        <v>50</v>
      </c>
      <c r="G125" s="72">
        <v>6.31</v>
      </c>
      <c r="H125" s="72">
        <v>4.91</v>
      </c>
      <c r="I125" s="72">
        <v>11.84</v>
      </c>
      <c r="J125" s="72">
        <v>119.91</v>
      </c>
      <c r="K125" s="96" t="s">
        <v>41</v>
      </c>
      <c r="L125" s="77">
        <v>6</v>
      </c>
    </row>
    <row r="126" spans="1:12" x14ac:dyDescent="0.2">
      <c r="A126" s="42"/>
      <c r="B126" s="74"/>
      <c r="C126" s="75"/>
      <c r="D126" s="78" t="s">
        <v>24</v>
      </c>
      <c r="E126" s="97" t="s">
        <v>46</v>
      </c>
      <c r="F126" s="96">
        <v>30</v>
      </c>
      <c r="G126" s="96">
        <v>3.78</v>
      </c>
      <c r="H126" s="96">
        <v>2.94</v>
      </c>
      <c r="I126" s="96">
        <v>7.56</v>
      </c>
      <c r="J126" s="96">
        <v>71.94</v>
      </c>
      <c r="K126" s="96" t="s">
        <v>41</v>
      </c>
      <c r="L126" s="77">
        <v>2</v>
      </c>
    </row>
    <row r="127" spans="1:12" x14ac:dyDescent="0.2">
      <c r="A127" s="42"/>
      <c r="B127" s="74"/>
      <c r="C127" s="75"/>
      <c r="D127" s="76"/>
      <c r="E127" s="81"/>
      <c r="F127" s="77"/>
      <c r="G127" s="77"/>
      <c r="H127" s="77"/>
      <c r="I127" s="77"/>
      <c r="J127" s="77"/>
      <c r="K127" s="82"/>
      <c r="L127" s="77"/>
    </row>
    <row r="128" spans="1:12" x14ac:dyDescent="0.2">
      <c r="A128" s="42"/>
      <c r="B128" s="74"/>
      <c r="C128" s="75"/>
      <c r="D128" s="80"/>
      <c r="E128" s="81"/>
      <c r="F128" s="77"/>
      <c r="G128" s="77"/>
      <c r="H128" s="77"/>
      <c r="I128" s="77"/>
      <c r="J128" s="77"/>
      <c r="K128" s="82"/>
      <c r="L128" s="77"/>
    </row>
    <row r="129" spans="1:12" x14ac:dyDescent="0.2">
      <c r="A129" s="42"/>
      <c r="B129" s="74"/>
      <c r="C129" s="75"/>
      <c r="D129" s="80"/>
      <c r="E129" s="81"/>
      <c r="F129" s="77"/>
      <c r="G129" s="77"/>
      <c r="H129" s="77"/>
      <c r="I129" s="77"/>
      <c r="J129" s="77"/>
      <c r="K129" s="82"/>
      <c r="L129" s="77"/>
    </row>
    <row r="130" spans="1:12" x14ac:dyDescent="0.2">
      <c r="A130" s="43"/>
      <c r="B130" s="83"/>
      <c r="C130" s="84"/>
      <c r="D130" s="85" t="s">
        <v>25</v>
      </c>
      <c r="E130" s="86"/>
      <c r="F130" s="87">
        <f>SUM(F123:F129)</f>
        <v>530</v>
      </c>
      <c r="G130" s="87">
        <f t="shared" ref="G130:J130" si="14">SUM(G123:G129)</f>
        <v>18.79</v>
      </c>
      <c r="H130" s="87">
        <f t="shared" si="14"/>
        <v>17.22</v>
      </c>
      <c r="I130" s="87">
        <f t="shared" si="14"/>
        <v>64.27000000000001</v>
      </c>
      <c r="J130" s="87">
        <f t="shared" si="14"/>
        <v>499.55</v>
      </c>
      <c r="K130" s="88"/>
      <c r="L130" s="87">
        <f t="shared" ref="L130" si="15">SUM(L123:L129)</f>
        <v>43</v>
      </c>
    </row>
    <row r="131" spans="1:12" x14ac:dyDescent="0.2">
      <c r="A131" s="36">
        <f>A123</f>
        <v>2</v>
      </c>
      <c r="B131" s="89">
        <f>B123</f>
        <v>2</v>
      </c>
      <c r="C131" s="90" t="s">
        <v>26</v>
      </c>
      <c r="D131" s="76" t="s">
        <v>126</v>
      </c>
      <c r="E131" s="56" t="s">
        <v>142</v>
      </c>
      <c r="F131" s="96">
        <v>100</v>
      </c>
      <c r="G131" s="96">
        <v>1.1299999999999999</v>
      </c>
      <c r="H131" s="96">
        <v>6.15</v>
      </c>
      <c r="I131" s="96">
        <v>6.29</v>
      </c>
      <c r="J131" s="96">
        <v>85.75</v>
      </c>
      <c r="K131" s="96" t="s">
        <v>41</v>
      </c>
      <c r="L131" s="77">
        <v>20</v>
      </c>
    </row>
    <row r="132" spans="1:12" x14ac:dyDescent="0.2">
      <c r="A132" s="42"/>
      <c r="B132" s="74"/>
      <c r="C132" s="75"/>
      <c r="D132" s="76" t="s">
        <v>28</v>
      </c>
      <c r="E132" s="56" t="s">
        <v>95</v>
      </c>
      <c r="F132" s="96">
        <v>200</v>
      </c>
      <c r="G132" s="96">
        <v>4.58</v>
      </c>
      <c r="H132" s="96">
        <v>6.18</v>
      </c>
      <c r="I132" s="96">
        <v>11.56</v>
      </c>
      <c r="J132" s="96">
        <v>119.92</v>
      </c>
      <c r="K132" s="96" t="s">
        <v>96</v>
      </c>
      <c r="L132" s="77">
        <v>32</v>
      </c>
    </row>
    <row r="133" spans="1:12" x14ac:dyDescent="0.2">
      <c r="A133" s="42"/>
      <c r="B133" s="74"/>
      <c r="C133" s="75"/>
      <c r="D133" s="76" t="s">
        <v>29</v>
      </c>
      <c r="E133" s="56" t="s">
        <v>97</v>
      </c>
      <c r="F133" s="96">
        <v>100</v>
      </c>
      <c r="G133" s="96">
        <v>8.7100000000000009</v>
      </c>
      <c r="H133" s="96">
        <v>5.28</v>
      </c>
      <c r="I133" s="96">
        <v>11.54</v>
      </c>
      <c r="J133" s="96">
        <v>137.26</v>
      </c>
      <c r="K133" s="96" t="s">
        <v>98</v>
      </c>
      <c r="L133" s="77">
        <v>58</v>
      </c>
    </row>
    <row r="134" spans="1:12" x14ac:dyDescent="0.2">
      <c r="A134" s="42"/>
      <c r="B134" s="74"/>
      <c r="C134" s="75"/>
      <c r="D134" s="76" t="s">
        <v>30</v>
      </c>
      <c r="E134" s="56" t="s">
        <v>99</v>
      </c>
      <c r="F134" s="96">
        <v>180</v>
      </c>
      <c r="G134" s="96">
        <v>6.48</v>
      </c>
      <c r="H134" s="96">
        <v>0.72</v>
      </c>
      <c r="I134" s="96">
        <v>39.35</v>
      </c>
      <c r="J134" s="96">
        <v>243.3</v>
      </c>
      <c r="K134" s="96" t="s">
        <v>100</v>
      </c>
      <c r="L134" s="77">
        <v>13</v>
      </c>
    </row>
    <row r="135" spans="1:12" x14ac:dyDescent="0.2">
      <c r="A135" s="42"/>
      <c r="B135" s="74"/>
      <c r="C135" s="75"/>
      <c r="D135" s="76" t="s">
        <v>31</v>
      </c>
      <c r="E135" s="56" t="s">
        <v>101</v>
      </c>
      <c r="F135" s="96">
        <v>180</v>
      </c>
      <c r="G135" s="96">
        <v>0.7</v>
      </c>
      <c r="H135" s="96">
        <v>0.04</v>
      </c>
      <c r="I135" s="96">
        <v>24.86</v>
      </c>
      <c r="J135" s="96">
        <v>96</v>
      </c>
      <c r="K135" s="96" t="s">
        <v>102</v>
      </c>
      <c r="L135" s="77">
        <v>15</v>
      </c>
    </row>
    <row r="136" spans="1:12" x14ac:dyDescent="0.2">
      <c r="A136" s="42"/>
      <c r="B136" s="74"/>
      <c r="C136" s="75"/>
      <c r="D136" s="76" t="s">
        <v>32</v>
      </c>
      <c r="E136" s="56" t="s">
        <v>38</v>
      </c>
      <c r="F136" s="72">
        <v>70</v>
      </c>
      <c r="G136" s="72">
        <v>8.83</v>
      </c>
      <c r="H136" s="72">
        <v>6.87</v>
      </c>
      <c r="I136" s="72">
        <v>16.57</v>
      </c>
      <c r="J136" s="72">
        <v>168</v>
      </c>
      <c r="K136" s="96" t="s">
        <v>41</v>
      </c>
      <c r="L136" s="77">
        <v>8</v>
      </c>
    </row>
    <row r="137" spans="1:12" x14ac:dyDescent="0.2">
      <c r="A137" s="42"/>
      <c r="B137" s="74"/>
      <c r="C137" s="75"/>
      <c r="D137" s="76" t="s">
        <v>33</v>
      </c>
      <c r="E137" s="97" t="s">
        <v>46</v>
      </c>
      <c r="F137" s="96">
        <v>40</v>
      </c>
      <c r="G137" s="96">
        <v>5.04</v>
      </c>
      <c r="H137" s="96">
        <v>3.92</v>
      </c>
      <c r="I137" s="96">
        <v>10.08</v>
      </c>
      <c r="J137" s="96">
        <v>95.92</v>
      </c>
      <c r="K137" s="96" t="s">
        <v>41</v>
      </c>
      <c r="L137" s="77">
        <v>3</v>
      </c>
    </row>
    <row r="138" spans="1:12" ht="13.5" thickBot="1" x14ac:dyDescent="0.25">
      <c r="A138" s="42"/>
      <c r="B138" s="74"/>
      <c r="C138" s="75"/>
      <c r="D138" s="80"/>
      <c r="E138" s="81"/>
      <c r="F138" s="77"/>
      <c r="G138" s="77"/>
      <c r="H138" s="77"/>
      <c r="I138" s="77"/>
      <c r="J138" s="77"/>
      <c r="K138" s="82"/>
      <c r="L138" s="77"/>
    </row>
    <row r="139" spans="1:12" ht="30" x14ac:dyDescent="0.25">
      <c r="A139" s="42"/>
      <c r="B139" s="74"/>
      <c r="C139" s="75" t="s">
        <v>161</v>
      </c>
      <c r="D139" s="101" t="s">
        <v>31</v>
      </c>
      <c r="E139" s="102" t="s">
        <v>156</v>
      </c>
      <c r="F139" s="25">
        <v>200</v>
      </c>
      <c r="G139" s="106">
        <v>2</v>
      </c>
      <c r="H139" s="106">
        <v>0</v>
      </c>
      <c r="I139" s="107">
        <v>3.8</v>
      </c>
      <c r="J139" s="110">
        <v>118</v>
      </c>
      <c r="K139" s="124" t="s">
        <v>169</v>
      </c>
      <c r="L139" s="77"/>
    </row>
    <row r="140" spans="1:12" ht="15" x14ac:dyDescent="0.25">
      <c r="A140" s="42"/>
      <c r="B140" s="74"/>
      <c r="C140" s="75"/>
      <c r="D140" s="60" t="s">
        <v>155</v>
      </c>
      <c r="E140" s="103" t="s">
        <v>157</v>
      </c>
      <c r="F140" s="25">
        <v>50</v>
      </c>
      <c r="G140" s="108">
        <v>5.6</v>
      </c>
      <c r="H140" s="108">
        <v>4.4800000000000004</v>
      </c>
      <c r="I140" s="109">
        <v>52</v>
      </c>
      <c r="J140" s="111">
        <v>208.4</v>
      </c>
      <c r="K140" s="124" t="s">
        <v>169</v>
      </c>
      <c r="L140" s="77"/>
    </row>
    <row r="141" spans="1:12" x14ac:dyDescent="0.2">
      <c r="A141" s="43"/>
      <c r="B141" s="83"/>
      <c r="C141" s="84"/>
      <c r="D141" s="85" t="s">
        <v>25</v>
      </c>
      <c r="E141" s="86"/>
      <c r="F141" s="87">
        <f>F131+F132+F133+F134+F135+F136+F137</f>
        <v>870</v>
      </c>
      <c r="G141" s="87">
        <f>G131+G132+G133+G134+G135+G136+G137</f>
        <v>35.47</v>
      </c>
      <c r="H141" s="87">
        <f>H131+H132+H133+H134+H135+H136+H137</f>
        <v>29.159999999999997</v>
      </c>
      <c r="I141" s="87">
        <f>I131+I132+I133+I134+I135+I136+I137</f>
        <v>120.25000000000001</v>
      </c>
      <c r="J141" s="87">
        <f>J131+J132+J133+J134+J135+J136+J137</f>
        <v>946.15</v>
      </c>
      <c r="K141" s="88"/>
      <c r="L141" s="87">
        <f t="shared" ref="L141" si="16">SUM(L131:L140)</f>
        <v>149</v>
      </c>
    </row>
    <row r="142" spans="1:12" ht="13.5" thickBot="1" x14ac:dyDescent="0.25">
      <c r="A142" s="44">
        <f>A123</f>
        <v>2</v>
      </c>
      <c r="B142" s="95">
        <f>B123</f>
        <v>2</v>
      </c>
      <c r="C142" s="133" t="s">
        <v>34</v>
      </c>
      <c r="D142" s="134"/>
      <c r="E142" s="93"/>
      <c r="F142" s="94">
        <f>F130+F141</f>
        <v>1400</v>
      </c>
      <c r="G142" s="94">
        <f t="shared" ref="G142:L142" si="17">G130+G141</f>
        <v>54.26</v>
      </c>
      <c r="H142" s="94">
        <f t="shared" si="17"/>
        <v>46.379999999999995</v>
      </c>
      <c r="I142" s="94">
        <f t="shared" si="17"/>
        <v>184.52000000000004</v>
      </c>
      <c r="J142" s="94">
        <f t="shared" si="17"/>
        <v>1445.7</v>
      </c>
      <c r="K142" s="94"/>
      <c r="L142" s="94">
        <f t="shared" si="17"/>
        <v>192</v>
      </c>
    </row>
    <row r="143" spans="1:12" x14ac:dyDescent="0.2">
      <c r="A143" s="15">
        <v>2</v>
      </c>
      <c r="B143" s="69">
        <v>3</v>
      </c>
      <c r="C143" s="70" t="s">
        <v>21</v>
      </c>
      <c r="D143" s="71" t="s">
        <v>22</v>
      </c>
      <c r="E143" s="56" t="s">
        <v>103</v>
      </c>
      <c r="F143" s="96">
        <v>250</v>
      </c>
      <c r="G143" s="96">
        <v>5.74</v>
      </c>
      <c r="H143" s="96">
        <v>4.82</v>
      </c>
      <c r="I143" s="96">
        <v>15.92</v>
      </c>
      <c r="J143" s="96">
        <v>222.7</v>
      </c>
      <c r="K143" s="96" t="s">
        <v>104</v>
      </c>
      <c r="L143" s="73">
        <v>28</v>
      </c>
    </row>
    <row r="144" spans="1:12" x14ac:dyDescent="0.2">
      <c r="A144" s="20"/>
      <c r="B144" s="74"/>
      <c r="C144" s="75"/>
      <c r="D144" s="76" t="s">
        <v>23</v>
      </c>
      <c r="E144" s="56" t="s">
        <v>50</v>
      </c>
      <c r="F144" s="96">
        <v>200</v>
      </c>
      <c r="G144" s="96">
        <v>1.65</v>
      </c>
      <c r="H144" s="96">
        <v>1.3</v>
      </c>
      <c r="I144" s="96">
        <v>17.440000000000001</v>
      </c>
      <c r="J144" s="96">
        <v>85</v>
      </c>
      <c r="K144" s="96" t="s">
        <v>52</v>
      </c>
      <c r="L144" s="77">
        <v>9</v>
      </c>
    </row>
    <row r="145" spans="1:12" x14ac:dyDescent="0.2">
      <c r="A145" s="20"/>
      <c r="B145" s="74"/>
      <c r="C145" s="75"/>
      <c r="D145" s="76" t="s">
        <v>24</v>
      </c>
      <c r="E145" s="56" t="s">
        <v>38</v>
      </c>
      <c r="F145" s="72">
        <v>50</v>
      </c>
      <c r="G145" s="72">
        <v>6.31</v>
      </c>
      <c r="H145" s="72">
        <v>4.91</v>
      </c>
      <c r="I145" s="72">
        <v>11.84</v>
      </c>
      <c r="J145" s="72">
        <v>119.91</v>
      </c>
      <c r="K145" s="96" t="s">
        <v>41</v>
      </c>
      <c r="L145" s="77">
        <v>6</v>
      </c>
    </row>
    <row r="146" spans="1:12" ht="15.75" customHeight="1" x14ac:dyDescent="0.2">
      <c r="A146" s="20"/>
      <c r="B146" s="74"/>
      <c r="C146" s="75"/>
      <c r="D146" s="78" t="s">
        <v>24</v>
      </c>
      <c r="E146" s="97" t="s">
        <v>46</v>
      </c>
      <c r="F146" s="96">
        <v>30</v>
      </c>
      <c r="G146" s="96">
        <v>3.78</v>
      </c>
      <c r="H146" s="96">
        <v>2.94</v>
      </c>
      <c r="I146" s="96">
        <v>7.56</v>
      </c>
      <c r="J146" s="96">
        <v>71.94</v>
      </c>
      <c r="K146" s="96" t="s">
        <v>41</v>
      </c>
      <c r="L146" s="77">
        <v>2</v>
      </c>
    </row>
    <row r="147" spans="1:12" x14ac:dyDescent="0.2">
      <c r="A147" s="20"/>
      <c r="B147" s="74"/>
      <c r="C147" s="75"/>
      <c r="D147" s="80"/>
      <c r="E147" s="81"/>
      <c r="F147" s="77"/>
      <c r="G147" s="77"/>
      <c r="H147" s="77"/>
      <c r="I147" s="77"/>
      <c r="J147" s="77"/>
      <c r="K147" s="82"/>
      <c r="L147" s="77"/>
    </row>
    <row r="148" spans="1:12" x14ac:dyDescent="0.2">
      <c r="A148" s="20"/>
      <c r="B148" s="74"/>
      <c r="C148" s="75"/>
      <c r="D148" s="80"/>
      <c r="E148" s="81"/>
      <c r="F148" s="77"/>
      <c r="G148" s="77"/>
      <c r="H148" s="77"/>
      <c r="I148" s="77"/>
      <c r="J148" s="77"/>
      <c r="K148" s="82"/>
      <c r="L148" s="77"/>
    </row>
    <row r="149" spans="1:12" x14ac:dyDescent="0.2">
      <c r="A149" s="28"/>
      <c r="B149" s="83"/>
      <c r="C149" s="84"/>
      <c r="D149" s="85" t="s">
        <v>25</v>
      </c>
      <c r="E149" s="86"/>
      <c r="F149" s="87">
        <f>SUM(F143:F148)</f>
        <v>530</v>
      </c>
      <c r="G149" s="87">
        <f>SUM(G143:G148)</f>
        <v>17.48</v>
      </c>
      <c r="H149" s="87">
        <f>SUM(H143:H148)</f>
        <v>13.97</v>
      </c>
      <c r="I149" s="87">
        <f>SUM(I143:I148)</f>
        <v>52.760000000000005</v>
      </c>
      <c r="J149" s="87">
        <f>SUM(J143:J148)</f>
        <v>499.55</v>
      </c>
      <c r="K149" s="88"/>
      <c r="L149" s="87">
        <f>SUM(L143:L148)</f>
        <v>45</v>
      </c>
    </row>
    <row r="150" spans="1:12" x14ac:dyDescent="0.2">
      <c r="A150" s="35">
        <f>A143</f>
        <v>2</v>
      </c>
      <c r="B150" s="89">
        <f>B143</f>
        <v>3</v>
      </c>
      <c r="C150" s="90" t="s">
        <v>26</v>
      </c>
      <c r="D150" s="76" t="s">
        <v>27</v>
      </c>
      <c r="E150" s="97" t="s">
        <v>178</v>
      </c>
      <c r="F150" s="96">
        <v>100</v>
      </c>
      <c r="G150" s="96">
        <v>0.8</v>
      </c>
      <c r="H150" s="96">
        <v>0.1</v>
      </c>
      <c r="I150" s="96">
        <v>2.6</v>
      </c>
      <c r="J150" s="96">
        <v>15</v>
      </c>
      <c r="K150" s="98" t="s">
        <v>128</v>
      </c>
      <c r="L150" s="77">
        <v>25</v>
      </c>
    </row>
    <row r="151" spans="1:12" x14ac:dyDescent="0.2">
      <c r="A151" s="20"/>
      <c r="B151" s="74"/>
      <c r="C151" s="75"/>
      <c r="D151" s="76" t="s">
        <v>28</v>
      </c>
      <c r="E151" s="56" t="s">
        <v>105</v>
      </c>
      <c r="F151" s="96">
        <v>250</v>
      </c>
      <c r="G151" s="96">
        <v>8.35</v>
      </c>
      <c r="H151" s="96">
        <v>5.75</v>
      </c>
      <c r="I151" s="96">
        <v>20.350000000000001</v>
      </c>
      <c r="J151" s="96">
        <v>166.42</v>
      </c>
      <c r="K151" s="96" t="s">
        <v>106</v>
      </c>
      <c r="L151" s="77">
        <v>30</v>
      </c>
    </row>
    <row r="152" spans="1:12" x14ac:dyDescent="0.2">
      <c r="A152" s="20"/>
      <c r="B152" s="74"/>
      <c r="C152" s="75"/>
      <c r="D152" s="76" t="s">
        <v>29</v>
      </c>
      <c r="E152" s="56" t="s">
        <v>144</v>
      </c>
      <c r="F152" s="96">
        <v>200</v>
      </c>
      <c r="G152" s="96">
        <v>6.8</v>
      </c>
      <c r="H152" s="96">
        <v>13.17</v>
      </c>
      <c r="I152" s="96">
        <v>21.16</v>
      </c>
      <c r="J152" s="96">
        <v>311.95</v>
      </c>
      <c r="K152" s="96" t="s">
        <v>127</v>
      </c>
      <c r="L152" s="77">
        <v>73</v>
      </c>
    </row>
    <row r="153" spans="1:12" x14ac:dyDescent="0.2">
      <c r="A153" s="20"/>
      <c r="B153" s="74"/>
      <c r="C153" s="75"/>
      <c r="D153" s="76" t="s">
        <v>31</v>
      </c>
      <c r="E153" s="97" t="s">
        <v>118</v>
      </c>
      <c r="F153" s="96">
        <v>180</v>
      </c>
      <c r="G153" s="96">
        <v>0.04</v>
      </c>
      <c r="H153" s="96">
        <v>0</v>
      </c>
      <c r="I153" s="96">
        <v>15.44</v>
      </c>
      <c r="J153" s="96">
        <v>58.06</v>
      </c>
      <c r="K153" s="96" t="s">
        <v>48</v>
      </c>
      <c r="L153" s="77">
        <v>8</v>
      </c>
    </row>
    <row r="154" spans="1:12" x14ac:dyDescent="0.2">
      <c r="A154" s="20"/>
      <c r="B154" s="74"/>
      <c r="C154" s="75"/>
      <c r="D154" s="76" t="s">
        <v>32</v>
      </c>
      <c r="E154" s="56" t="s">
        <v>38</v>
      </c>
      <c r="F154" s="72">
        <v>70</v>
      </c>
      <c r="G154" s="72">
        <v>8.83</v>
      </c>
      <c r="H154" s="72">
        <v>6.87</v>
      </c>
      <c r="I154" s="72">
        <v>16.57</v>
      </c>
      <c r="J154" s="72">
        <v>168</v>
      </c>
      <c r="K154" s="96" t="s">
        <v>41</v>
      </c>
      <c r="L154" s="77">
        <v>8</v>
      </c>
    </row>
    <row r="155" spans="1:12" x14ac:dyDescent="0.2">
      <c r="A155" s="20"/>
      <c r="B155" s="74"/>
      <c r="C155" s="75"/>
      <c r="D155" s="76" t="s">
        <v>33</v>
      </c>
      <c r="E155" s="97" t="s">
        <v>46</v>
      </c>
      <c r="F155" s="96">
        <v>40</v>
      </c>
      <c r="G155" s="96">
        <v>5.04</v>
      </c>
      <c r="H155" s="96">
        <v>3.92</v>
      </c>
      <c r="I155" s="96">
        <v>10.08</v>
      </c>
      <c r="J155" s="96">
        <v>95.92</v>
      </c>
      <c r="K155" s="96" t="s">
        <v>41</v>
      </c>
      <c r="L155" s="77">
        <v>3</v>
      </c>
    </row>
    <row r="156" spans="1:12" x14ac:dyDescent="0.2">
      <c r="A156" s="20"/>
      <c r="B156" s="74"/>
      <c r="C156" s="75"/>
      <c r="D156" s="78"/>
      <c r="E156" s="81"/>
      <c r="F156" s="77"/>
      <c r="G156" s="77"/>
      <c r="H156" s="77"/>
      <c r="I156" s="77"/>
      <c r="J156" s="77"/>
      <c r="K156" s="82"/>
      <c r="L156" s="77"/>
    </row>
    <row r="157" spans="1:12" ht="15.75" x14ac:dyDescent="0.25">
      <c r="A157" s="20"/>
      <c r="B157" s="74"/>
      <c r="C157" s="75" t="s">
        <v>161</v>
      </c>
      <c r="D157" s="27" t="s">
        <v>23</v>
      </c>
      <c r="E157" s="51" t="s">
        <v>36</v>
      </c>
      <c r="F157" s="55">
        <v>200</v>
      </c>
      <c r="G157" s="55">
        <v>0.2</v>
      </c>
      <c r="H157" s="55">
        <v>0</v>
      </c>
      <c r="I157" s="55">
        <v>14</v>
      </c>
      <c r="J157" s="55">
        <v>53.3</v>
      </c>
      <c r="K157" s="117" t="s">
        <v>43</v>
      </c>
      <c r="L157" s="77"/>
    </row>
    <row r="158" spans="1:12" ht="15" x14ac:dyDescent="0.25">
      <c r="A158" s="20"/>
      <c r="B158" s="74"/>
      <c r="C158" s="75"/>
      <c r="D158" s="60" t="s">
        <v>155</v>
      </c>
      <c r="E158" s="103" t="s">
        <v>157</v>
      </c>
      <c r="F158" s="105" t="s">
        <v>159</v>
      </c>
      <c r="G158" s="113">
        <v>5.6</v>
      </c>
      <c r="H158" s="113">
        <v>4.4800000000000004</v>
      </c>
      <c r="I158" s="114">
        <v>52</v>
      </c>
      <c r="J158" s="115">
        <v>208.4</v>
      </c>
      <c r="K158" s="60" t="s">
        <v>41</v>
      </c>
      <c r="L158" s="77"/>
    </row>
    <row r="159" spans="1:12" ht="15" x14ac:dyDescent="0.25">
      <c r="A159" s="20"/>
      <c r="B159" s="74"/>
      <c r="C159" s="75"/>
      <c r="D159" s="27" t="s">
        <v>126</v>
      </c>
      <c r="E159" s="49" t="s">
        <v>162</v>
      </c>
      <c r="F159" s="55">
        <v>120</v>
      </c>
      <c r="G159" s="55">
        <v>0.9</v>
      </c>
      <c r="H159" s="55">
        <v>0.2</v>
      </c>
      <c r="I159" s="55">
        <v>8.1</v>
      </c>
      <c r="J159" s="55">
        <v>43</v>
      </c>
      <c r="K159" s="59" t="s">
        <v>41</v>
      </c>
      <c r="L159" s="77"/>
    </row>
    <row r="160" spans="1:12" x14ac:dyDescent="0.2">
      <c r="A160" s="28"/>
      <c r="B160" s="83"/>
      <c r="C160" s="84"/>
      <c r="D160" s="85" t="s">
        <v>25</v>
      </c>
      <c r="E160" s="86"/>
      <c r="F160" s="87">
        <f>F150+F151+F152+F153+F154+F155</f>
        <v>840</v>
      </c>
      <c r="G160" s="87">
        <f>G150+G151+G152+G153+G154+G155</f>
        <v>29.86</v>
      </c>
      <c r="H160" s="87">
        <f>H150+H151+H152+H153+H154+H155</f>
        <v>29.810000000000002</v>
      </c>
      <c r="I160" s="87">
        <f>I150+I151+I152+I153+I154+I155</f>
        <v>86.2</v>
      </c>
      <c r="J160" s="87">
        <f>J150+J151+J152+J153+J154+J155</f>
        <v>815.35</v>
      </c>
      <c r="K160" s="88"/>
      <c r="L160" s="87">
        <f t="shared" ref="L160" si="18">SUM(L150:L159)</f>
        <v>147</v>
      </c>
    </row>
    <row r="161" spans="1:12" ht="13.5" thickBot="1" x14ac:dyDescent="0.25">
      <c r="A161" s="38">
        <f>A143</f>
        <v>2</v>
      </c>
      <c r="B161" s="92">
        <f>B143</f>
        <v>3</v>
      </c>
      <c r="C161" s="133" t="s">
        <v>34</v>
      </c>
      <c r="D161" s="134"/>
      <c r="E161" s="93"/>
      <c r="F161" s="94">
        <f>F149+F160</f>
        <v>1370</v>
      </c>
      <c r="G161" s="94">
        <f t="shared" ref="G161:L161" si="19">G149+G160</f>
        <v>47.34</v>
      </c>
      <c r="H161" s="94">
        <f t="shared" si="19"/>
        <v>43.78</v>
      </c>
      <c r="I161" s="94">
        <f t="shared" si="19"/>
        <v>138.96</v>
      </c>
      <c r="J161" s="94">
        <f t="shared" si="19"/>
        <v>1314.9</v>
      </c>
      <c r="K161" s="94"/>
      <c r="L161" s="94">
        <f t="shared" si="19"/>
        <v>192</v>
      </c>
    </row>
    <row r="162" spans="1:12" x14ac:dyDescent="0.2">
      <c r="A162" s="15">
        <v>2</v>
      </c>
      <c r="B162" s="69">
        <v>4</v>
      </c>
      <c r="C162" s="70" t="s">
        <v>21</v>
      </c>
      <c r="D162" s="71" t="s">
        <v>22</v>
      </c>
      <c r="E162" s="56" t="s">
        <v>62</v>
      </c>
      <c r="F162" s="96">
        <v>250</v>
      </c>
      <c r="G162" s="96">
        <v>10.37</v>
      </c>
      <c r="H162" s="96">
        <v>12.62</v>
      </c>
      <c r="I162" s="96">
        <v>47</v>
      </c>
      <c r="J162" s="96">
        <v>343.62</v>
      </c>
      <c r="K162" s="96" t="s">
        <v>63</v>
      </c>
      <c r="L162" s="73">
        <v>23</v>
      </c>
    </row>
    <row r="163" spans="1:12" x14ac:dyDescent="0.2">
      <c r="A163" s="20"/>
      <c r="B163" s="74"/>
      <c r="C163" s="75"/>
      <c r="D163" s="76" t="s">
        <v>23</v>
      </c>
      <c r="E163" s="56" t="s">
        <v>76</v>
      </c>
      <c r="F163" s="96">
        <v>200</v>
      </c>
      <c r="G163" s="96">
        <v>4.5999999999999996</v>
      </c>
      <c r="H163" s="96">
        <v>3.6</v>
      </c>
      <c r="I163" s="96">
        <v>12.6</v>
      </c>
      <c r="J163" s="96">
        <v>100.4</v>
      </c>
      <c r="K163" s="96" t="s">
        <v>77</v>
      </c>
      <c r="L163" s="77">
        <v>10</v>
      </c>
    </row>
    <row r="164" spans="1:12" x14ac:dyDescent="0.2">
      <c r="A164" s="20"/>
      <c r="B164" s="74"/>
      <c r="C164" s="75"/>
      <c r="D164" s="76" t="s">
        <v>24</v>
      </c>
      <c r="E164" s="56" t="s">
        <v>38</v>
      </c>
      <c r="F164" s="72">
        <v>50</v>
      </c>
      <c r="G164" s="72">
        <v>6.31</v>
      </c>
      <c r="H164" s="72">
        <v>4.91</v>
      </c>
      <c r="I164" s="72">
        <v>11.84</v>
      </c>
      <c r="J164" s="72">
        <v>119.91</v>
      </c>
      <c r="K164" s="96" t="s">
        <v>41</v>
      </c>
      <c r="L164" s="77">
        <v>6</v>
      </c>
    </row>
    <row r="165" spans="1:12" x14ac:dyDescent="0.2">
      <c r="A165" s="20"/>
      <c r="B165" s="74"/>
      <c r="C165" s="75"/>
      <c r="D165" s="78" t="s">
        <v>24</v>
      </c>
      <c r="E165" s="97" t="s">
        <v>46</v>
      </c>
      <c r="F165" s="96">
        <v>30</v>
      </c>
      <c r="G165" s="96">
        <v>3.78</v>
      </c>
      <c r="H165" s="96">
        <v>2.94</v>
      </c>
      <c r="I165" s="96">
        <v>7.56</v>
      </c>
      <c r="J165" s="96">
        <v>71.94</v>
      </c>
      <c r="K165" s="96" t="s">
        <v>41</v>
      </c>
      <c r="L165" s="77">
        <v>2</v>
      </c>
    </row>
    <row r="166" spans="1:12" x14ac:dyDescent="0.2">
      <c r="A166" s="20"/>
      <c r="B166" s="74"/>
      <c r="C166" s="75"/>
      <c r="D166" s="76" t="s">
        <v>145</v>
      </c>
      <c r="E166" s="81" t="s">
        <v>147</v>
      </c>
      <c r="F166" s="77">
        <v>30</v>
      </c>
      <c r="G166" s="77">
        <v>6.96</v>
      </c>
      <c r="H166" s="77">
        <v>8.85</v>
      </c>
      <c r="I166" s="77">
        <v>5</v>
      </c>
      <c r="J166" s="77">
        <v>107.49</v>
      </c>
      <c r="K166" s="82" t="s">
        <v>41</v>
      </c>
      <c r="L166" s="77">
        <v>20</v>
      </c>
    </row>
    <row r="167" spans="1:12" x14ac:dyDescent="0.2">
      <c r="A167" s="20"/>
      <c r="B167" s="74"/>
      <c r="C167" s="75"/>
      <c r="D167" s="80"/>
      <c r="E167" s="81"/>
      <c r="F167" s="77"/>
      <c r="G167" s="77"/>
      <c r="H167" s="77"/>
      <c r="I167" s="77"/>
      <c r="J167" s="77"/>
      <c r="K167" s="82"/>
      <c r="L167" s="77"/>
    </row>
    <row r="168" spans="1:12" x14ac:dyDescent="0.2">
      <c r="A168" s="20"/>
      <c r="B168" s="74"/>
      <c r="C168" s="75"/>
      <c r="D168" s="80"/>
      <c r="E168" s="81"/>
      <c r="F168" s="77"/>
      <c r="G168" s="77"/>
      <c r="H168" s="77"/>
      <c r="I168" s="77"/>
      <c r="J168" s="77"/>
      <c r="K168" s="82"/>
      <c r="L168" s="77"/>
    </row>
    <row r="169" spans="1:12" x14ac:dyDescent="0.2">
      <c r="A169" s="28"/>
      <c r="B169" s="83"/>
      <c r="C169" s="84"/>
      <c r="D169" s="85" t="s">
        <v>25</v>
      </c>
      <c r="E169" s="86"/>
      <c r="F169" s="87">
        <f>SUM(F162:F168)</f>
        <v>560</v>
      </c>
      <c r="G169" s="87">
        <f t="shared" ref="G169:J169" si="20">SUM(G162:G168)</f>
        <v>32.019999999999996</v>
      </c>
      <c r="H169" s="87">
        <f t="shared" si="20"/>
        <v>32.92</v>
      </c>
      <c r="I169" s="87">
        <f t="shared" si="20"/>
        <v>84</v>
      </c>
      <c r="J169" s="87">
        <f t="shared" si="20"/>
        <v>743.3599999999999</v>
      </c>
      <c r="K169" s="88"/>
      <c r="L169" s="87">
        <f t="shared" ref="L169" si="21">SUM(L162:L168)</f>
        <v>61</v>
      </c>
    </row>
    <row r="170" spans="1:12" x14ac:dyDescent="0.2">
      <c r="A170" s="35">
        <f>A162</f>
        <v>2</v>
      </c>
      <c r="B170" s="89">
        <f>B162</f>
        <v>4</v>
      </c>
      <c r="C170" s="90" t="s">
        <v>26</v>
      </c>
      <c r="D170" s="76" t="s">
        <v>27</v>
      </c>
      <c r="E170" s="97" t="s">
        <v>73</v>
      </c>
      <c r="F170" s="96">
        <v>100</v>
      </c>
      <c r="G170" s="96">
        <v>0.4</v>
      </c>
      <c r="H170" s="96">
        <v>0.4</v>
      </c>
      <c r="I170" s="96">
        <v>9.8000000000000007</v>
      </c>
      <c r="J170" s="96">
        <v>43</v>
      </c>
      <c r="K170" s="96" t="s">
        <v>41</v>
      </c>
      <c r="L170" s="77">
        <v>20</v>
      </c>
    </row>
    <row r="171" spans="1:12" x14ac:dyDescent="0.2">
      <c r="A171" s="20"/>
      <c r="B171" s="74"/>
      <c r="C171" s="75"/>
      <c r="D171" s="76" t="s">
        <v>28</v>
      </c>
      <c r="E171" s="56" t="s">
        <v>80</v>
      </c>
      <c r="F171" s="96">
        <v>250</v>
      </c>
      <c r="G171" s="96">
        <v>1.77</v>
      </c>
      <c r="H171" s="96">
        <v>4.6500000000000004</v>
      </c>
      <c r="I171" s="96">
        <v>10.1</v>
      </c>
      <c r="J171" s="96">
        <v>89</v>
      </c>
      <c r="K171" s="96" t="s">
        <v>81</v>
      </c>
      <c r="L171" s="77">
        <v>27</v>
      </c>
    </row>
    <row r="172" spans="1:12" x14ac:dyDescent="0.2">
      <c r="A172" s="20"/>
      <c r="B172" s="74"/>
      <c r="C172" s="75"/>
      <c r="D172" s="76" t="s">
        <v>29</v>
      </c>
      <c r="E172" s="56" t="s">
        <v>107</v>
      </c>
      <c r="F172" s="96">
        <v>100</v>
      </c>
      <c r="G172" s="96">
        <v>6.17</v>
      </c>
      <c r="H172" s="96">
        <v>7.76</v>
      </c>
      <c r="I172" s="96">
        <v>12</v>
      </c>
      <c r="J172" s="96">
        <v>146.22</v>
      </c>
      <c r="K172" s="96" t="s">
        <v>108</v>
      </c>
      <c r="L172" s="77">
        <v>49</v>
      </c>
    </row>
    <row r="173" spans="1:12" x14ac:dyDescent="0.2">
      <c r="A173" s="20"/>
      <c r="B173" s="74"/>
      <c r="C173" s="75"/>
      <c r="D173" s="78"/>
      <c r="E173" s="56" t="s">
        <v>109</v>
      </c>
      <c r="F173" s="96">
        <v>50</v>
      </c>
      <c r="G173" s="96">
        <v>1</v>
      </c>
      <c r="H173" s="96">
        <v>1.3</v>
      </c>
      <c r="I173" s="96">
        <v>3.09</v>
      </c>
      <c r="J173" s="96">
        <v>28.15</v>
      </c>
      <c r="K173" s="96" t="s">
        <v>110</v>
      </c>
      <c r="L173" s="77"/>
    </row>
    <row r="174" spans="1:12" x14ac:dyDescent="0.2">
      <c r="A174" s="20"/>
      <c r="B174" s="74"/>
      <c r="C174" s="75"/>
      <c r="D174" s="76" t="s">
        <v>30</v>
      </c>
      <c r="E174" s="97" t="s">
        <v>129</v>
      </c>
      <c r="F174" s="96">
        <v>180</v>
      </c>
      <c r="G174" s="96">
        <v>3.78</v>
      </c>
      <c r="H174" s="96">
        <v>5.09</v>
      </c>
      <c r="I174" s="96">
        <v>46.72</v>
      </c>
      <c r="J174" s="96">
        <v>247.93</v>
      </c>
      <c r="K174" s="96" t="s">
        <v>130</v>
      </c>
      <c r="L174" s="77">
        <v>16</v>
      </c>
    </row>
    <row r="175" spans="1:12" x14ac:dyDescent="0.2">
      <c r="A175" s="20"/>
      <c r="B175" s="74"/>
      <c r="C175" s="75"/>
      <c r="D175" s="76" t="s">
        <v>31</v>
      </c>
      <c r="E175" s="97" t="s">
        <v>111</v>
      </c>
      <c r="F175" s="96">
        <v>200</v>
      </c>
      <c r="G175" s="96">
        <v>0.4</v>
      </c>
      <c r="H175" s="96">
        <v>0.2</v>
      </c>
      <c r="I175" s="96">
        <v>23.8</v>
      </c>
      <c r="J175" s="96">
        <v>93</v>
      </c>
      <c r="K175" s="96" t="s">
        <v>112</v>
      </c>
      <c r="L175" s="77">
        <v>8</v>
      </c>
    </row>
    <row r="176" spans="1:12" x14ac:dyDescent="0.2">
      <c r="A176" s="20"/>
      <c r="B176" s="74"/>
      <c r="C176" s="75"/>
      <c r="D176" s="76" t="s">
        <v>32</v>
      </c>
      <c r="E176" s="56" t="s">
        <v>38</v>
      </c>
      <c r="F176" s="72">
        <v>70</v>
      </c>
      <c r="G176" s="72">
        <v>8.83</v>
      </c>
      <c r="H176" s="72">
        <v>6.87</v>
      </c>
      <c r="I176" s="72">
        <v>16.57</v>
      </c>
      <c r="J176" s="72">
        <v>168</v>
      </c>
      <c r="K176" s="96" t="s">
        <v>41</v>
      </c>
      <c r="L176" s="77">
        <v>8</v>
      </c>
    </row>
    <row r="177" spans="1:12" x14ac:dyDescent="0.2">
      <c r="A177" s="20"/>
      <c r="B177" s="74"/>
      <c r="C177" s="75"/>
      <c r="D177" s="76" t="s">
        <v>33</v>
      </c>
      <c r="E177" s="97" t="s">
        <v>46</v>
      </c>
      <c r="F177" s="96">
        <v>40</v>
      </c>
      <c r="G177" s="96">
        <v>5.04</v>
      </c>
      <c r="H177" s="96">
        <v>3.92</v>
      </c>
      <c r="I177" s="96">
        <v>10.08</v>
      </c>
      <c r="J177" s="96">
        <v>95.92</v>
      </c>
      <c r="K177" s="96" t="s">
        <v>41</v>
      </c>
      <c r="L177" s="77">
        <v>3</v>
      </c>
    </row>
    <row r="178" spans="1:12" x14ac:dyDescent="0.2">
      <c r="A178" s="20"/>
      <c r="B178" s="74"/>
      <c r="C178" s="75"/>
      <c r="D178" s="76"/>
      <c r="E178" s="97"/>
      <c r="F178" s="96"/>
      <c r="G178" s="96"/>
      <c r="H178" s="96"/>
      <c r="I178" s="96"/>
      <c r="J178" s="96"/>
      <c r="K178" s="125"/>
      <c r="L178" s="77"/>
    </row>
    <row r="179" spans="1:12" ht="15" x14ac:dyDescent="0.25">
      <c r="A179" s="20"/>
      <c r="B179" s="74"/>
      <c r="C179" s="75" t="s">
        <v>161</v>
      </c>
      <c r="D179" s="118" t="s">
        <v>40</v>
      </c>
      <c r="E179" s="119" t="s">
        <v>170</v>
      </c>
      <c r="F179" s="120" t="s">
        <v>165</v>
      </c>
      <c r="G179" s="121">
        <v>7.1</v>
      </c>
      <c r="H179" s="121">
        <v>5.78</v>
      </c>
      <c r="I179" s="122">
        <v>58.66</v>
      </c>
      <c r="J179" s="123">
        <v>316</v>
      </c>
      <c r="K179" s="118" t="s">
        <v>166</v>
      </c>
      <c r="L179" s="25"/>
    </row>
    <row r="180" spans="1:12" ht="15" x14ac:dyDescent="0.25">
      <c r="A180" s="20"/>
      <c r="B180" s="74"/>
      <c r="C180" s="75"/>
      <c r="D180" s="118" t="s">
        <v>31</v>
      </c>
      <c r="E180" s="119" t="s">
        <v>168</v>
      </c>
      <c r="F180" s="120" t="s">
        <v>158</v>
      </c>
      <c r="G180" s="121">
        <v>5.8</v>
      </c>
      <c r="H180" s="121">
        <v>6.4</v>
      </c>
      <c r="I180" s="122">
        <v>9.1</v>
      </c>
      <c r="J180" s="123">
        <v>107</v>
      </c>
      <c r="K180" s="118" t="s">
        <v>41</v>
      </c>
      <c r="L180" s="25"/>
    </row>
    <row r="181" spans="1:12" x14ac:dyDescent="0.2">
      <c r="A181" s="28"/>
      <c r="B181" s="83"/>
      <c r="C181" s="84"/>
      <c r="D181" s="85" t="s">
        <v>25</v>
      </c>
      <c r="E181" s="86"/>
      <c r="F181" s="87">
        <f>SUM(F170:F180)</f>
        <v>990</v>
      </c>
      <c r="G181" s="87">
        <f>G170+G171+G172+G173+G174+G175+G176+G177</f>
        <v>27.39</v>
      </c>
      <c r="H181" s="87">
        <f>H170+H171+H172+H173+H174+H175+H176+H177</f>
        <v>30.190000000000005</v>
      </c>
      <c r="I181" s="87">
        <f>I170+I171+I172+I173+I174+I175+I176+I177</f>
        <v>132.16</v>
      </c>
      <c r="J181" s="87">
        <f>J170+J171+J172+J173+J174+J175+J176+J177</f>
        <v>911.21999999999991</v>
      </c>
      <c r="K181" s="88"/>
      <c r="L181" s="87">
        <f t="shared" ref="L181" si="22">SUM(L170:L180)</f>
        <v>131</v>
      </c>
    </row>
    <row r="182" spans="1:12" ht="13.5" thickBot="1" x14ac:dyDescent="0.25">
      <c r="A182" s="38">
        <f>A162</f>
        <v>2</v>
      </c>
      <c r="B182" s="92">
        <f>B162</f>
        <v>4</v>
      </c>
      <c r="C182" s="133" t="s">
        <v>34</v>
      </c>
      <c r="D182" s="134"/>
      <c r="E182" s="93"/>
      <c r="F182" s="94">
        <f>F169+F181</f>
        <v>1550</v>
      </c>
      <c r="G182" s="94">
        <f t="shared" ref="G182:L182" si="23">G169+G181</f>
        <v>59.41</v>
      </c>
      <c r="H182" s="94">
        <f t="shared" si="23"/>
        <v>63.110000000000007</v>
      </c>
      <c r="I182" s="94">
        <f t="shared" si="23"/>
        <v>216.16</v>
      </c>
      <c r="J182" s="94">
        <f t="shared" si="23"/>
        <v>1654.58</v>
      </c>
      <c r="K182" s="94"/>
      <c r="L182" s="94">
        <f t="shared" si="23"/>
        <v>192</v>
      </c>
    </row>
    <row r="183" spans="1:12" x14ac:dyDescent="0.2">
      <c r="A183" s="15">
        <v>2</v>
      </c>
      <c r="B183" s="69">
        <v>5</v>
      </c>
      <c r="C183" s="70" t="s">
        <v>21</v>
      </c>
      <c r="D183" s="71" t="s">
        <v>22</v>
      </c>
      <c r="E183" s="56" t="s">
        <v>114</v>
      </c>
      <c r="F183" s="96">
        <v>200</v>
      </c>
      <c r="G183" s="96">
        <v>6.21</v>
      </c>
      <c r="H183" s="96">
        <v>11.11</v>
      </c>
      <c r="I183" s="96">
        <v>26.54</v>
      </c>
      <c r="J183" s="96">
        <v>225</v>
      </c>
      <c r="K183" s="96" t="s">
        <v>115</v>
      </c>
      <c r="L183" s="73">
        <v>20</v>
      </c>
    </row>
    <row r="184" spans="1:12" x14ac:dyDescent="0.2">
      <c r="A184" s="20"/>
      <c r="B184" s="74"/>
      <c r="C184" s="75"/>
      <c r="D184" s="76" t="s">
        <v>23</v>
      </c>
      <c r="E184" s="56" t="s">
        <v>36</v>
      </c>
      <c r="F184" s="96">
        <v>200</v>
      </c>
      <c r="G184" s="96">
        <v>0.2</v>
      </c>
      <c r="H184" s="96">
        <v>0</v>
      </c>
      <c r="I184" s="96">
        <v>14</v>
      </c>
      <c r="J184" s="96">
        <v>53.3</v>
      </c>
      <c r="K184" s="96" t="s">
        <v>43</v>
      </c>
      <c r="L184" s="77">
        <v>5</v>
      </c>
    </row>
    <row r="185" spans="1:12" x14ac:dyDescent="0.2">
      <c r="A185" s="20"/>
      <c r="B185" s="74"/>
      <c r="C185" s="75"/>
      <c r="D185" s="76" t="s">
        <v>24</v>
      </c>
      <c r="E185" s="56" t="s">
        <v>38</v>
      </c>
      <c r="F185" s="72">
        <v>50</v>
      </c>
      <c r="G185" s="72">
        <v>6.31</v>
      </c>
      <c r="H185" s="72">
        <v>4.91</v>
      </c>
      <c r="I185" s="72">
        <v>11.84</v>
      </c>
      <c r="J185" s="72">
        <v>119.91</v>
      </c>
      <c r="K185" s="96" t="s">
        <v>41</v>
      </c>
      <c r="L185" s="77">
        <v>6</v>
      </c>
    </row>
    <row r="186" spans="1:12" x14ac:dyDescent="0.2">
      <c r="A186" s="20"/>
      <c r="B186" s="74"/>
      <c r="C186" s="75"/>
      <c r="D186" s="78" t="s">
        <v>24</v>
      </c>
      <c r="E186" s="97" t="s">
        <v>46</v>
      </c>
      <c r="F186" s="96">
        <v>30</v>
      </c>
      <c r="G186" s="96">
        <v>3.78</v>
      </c>
      <c r="H186" s="96">
        <v>2.94</v>
      </c>
      <c r="I186" s="96">
        <v>7.56</v>
      </c>
      <c r="J186" s="96">
        <v>71.94</v>
      </c>
      <c r="K186" s="96" t="s">
        <v>41</v>
      </c>
      <c r="L186" s="77">
        <v>2</v>
      </c>
    </row>
    <row r="187" spans="1:12" x14ac:dyDescent="0.2">
      <c r="A187" s="20"/>
      <c r="B187" s="74"/>
      <c r="C187" s="75"/>
      <c r="D187" s="80" t="s">
        <v>145</v>
      </c>
      <c r="E187" s="81" t="s">
        <v>146</v>
      </c>
      <c r="F187" s="77">
        <v>15</v>
      </c>
      <c r="G187" s="77">
        <v>0.13</v>
      </c>
      <c r="H187" s="77">
        <v>10.87</v>
      </c>
      <c r="I187" s="77">
        <v>0.19</v>
      </c>
      <c r="J187" s="77">
        <v>99.11</v>
      </c>
      <c r="K187" s="82" t="s">
        <v>41</v>
      </c>
      <c r="L187" s="77">
        <v>15</v>
      </c>
    </row>
    <row r="188" spans="1:12" x14ac:dyDescent="0.2">
      <c r="A188" s="20"/>
      <c r="B188" s="74"/>
      <c r="C188" s="75"/>
      <c r="D188" s="80"/>
      <c r="E188" s="81"/>
      <c r="F188" s="77"/>
      <c r="G188" s="77"/>
      <c r="H188" s="77"/>
      <c r="I188" s="77"/>
      <c r="J188" s="77"/>
      <c r="K188" s="82"/>
      <c r="L188" s="77"/>
    </row>
    <row r="189" spans="1:12" ht="15.75" customHeight="1" x14ac:dyDescent="0.2">
      <c r="A189" s="28"/>
      <c r="B189" s="83"/>
      <c r="C189" s="84"/>
      <c r="D189" s="85" t="s">
        <v>25</v>
      </c>
      <c r="E189" s="86"/>
      <c r="F189" s="87">
        <f>SUM(F183:F188)</f>
        <v>495</v>
      </c>
      <c r="G189" s="87">
        <f>SUM(G183:G188)</f>
        <v>16.63</v>
      </c>
      <c r="H189" s="87">
        <f>SUM(H183:H188)</f>
        <v>29.83</v>
      </c>
      <c r="I189" s="87">
        <f>SUM(I183:I188)</f>
        <v>60.129999999999995</v>
      </c>
      <c r="J189" s="87">
        <f>SUM(J183:J188)</f>
        <v>569.26</v>
      </c>
      <c r="K189" s="88"/>
      <c r="L189" s="87">
        <f>SUM(L183:L188)</f>
        <v>48</v>
      </c>
    </row>
    <row r="190" spans="1:12" x14ac:dyDescent="0.2">
      <c r="A190" s="35">
        <f>A183</f>
        <v>2</v>
      </c>
      <c r="B190" s="89">
        <f>B183</f>
        <v>5</v>
      </c>
      <c r="C190" s="90" t="s">
        <v>26</v>
      </c>
      <c r="D190" s="76" t="s">
        <v>27</v>
      </c>
      <c r="E190" s="56" t="s">
        <v>78</v>
      </c>
      <c r="F190" s="96">
        <v>100</v>
      </c>
      <c r="G190" s="96">
        <v>2</v>
      </c>
      <c r="H190" s="96">
        <v>0.1</v>
      </c>
      <c r="I190" s="96">
        <v>20.53</v>
      </c>
      <c r="J190" s="96">
        <v>86.66</v>
      </c>
      <c r="K190" s="96" t="s">
        <v>79</v>
      </c>
      <c r="L190" s="77">
        <v>20</v>
      </c>
    </row>
    <row r="191" spans="1:12" ht="22.5" x14ac:dyDescent="0.2">
      <c r="A191" s="20"/>
      <c r="B191" s="74"/>
      <c r="C191" s="75"/>
      <c r="D191" s="76" t="s">
        <v>28</v>
      </c>
      <c r="E191" s="56" t="s">
        <v>89</v>
      </c>
      <c r="F191" s="96">
        <v>250</v>
      </c>
      <c r="G191" s="96">
        <v>7.33</v>
      </c>
      <c r="H191" s="96">
        <v>6.2</v>
      </c>
      <c r="I191" s="96">
        <v>12.65</v>
      </c>
      <c r="J191" s="96">
        <v>137.94999999999999</v>
      </c>
      <c r="K191" s="96" t="s">
        <v>90</v>
      </c>
      <c r="L191" s="77">
        <v>28</v>
      </c>
    </row>
    <row r="192" spans="1:12" x14ac:dyDescent="0.2">
      <c r="A192" s="20"/>
      <c r="B192" s="74"/>
      <c r="C192" s="75"/>
      <c r="D192" s="76" t="s">
        <v>29</v>
      </c>
      <c r="E192" s="97" t="s">
        <v>91</v>
      </c>
      <c r="F192" s="96">
        <v>105</v>
      </c>
      <c r="G192" s="96">
        <v>3.56</v>
      </c>
      <c r="H192" s="96">
        <v>6.65</v>
      </c>
      <c r="I192" s="96">
        <v>11.07</v>
      </c>
      <c r="J192" s="96">
        <v>139.47999999999999</v>
      </c>
      <c r="K192" s="96" t="s">
        <v>92</v>
      </c>
      <c r="L192" s="77">
        <v>48</v>
      </c>
    </row>
    <row r="193" spans="1:12" x14ac:dyDescent="0.2">
      <c r="A193" s="20"/>
      <c r="B193" s="74"/>
      <c r="C193" s="75"/>
      <c r="D193" s="76" t="s">
        <v>30</v>
      </c>
      <c r="E193" s="97" t="s">
        <v>58</v>
      </c>
      <c r="F193" s="96">
        <v>180</v>
      </c>
      <c r="G193" s="96">
        <v>3.83</v>
      </c>
      <c r="H193" s="96">
        <v>1.44</v>
      </c>
      <c r="I193" s="96">
        <v>53.94</v>
      </c>
      <c r="J193" s="96">
        <v>200.62</v>
      </c>
      <c r="K193" s="96" t="s">
        <v>59</v>
      </c>
      <c r="L193" s="77">
        <v>29</v>
      </c>
    </row>
    <row r="194" spans="1:12" x14ac:dyDescent="0.2">
      <c r="A194" s="20"/>
      <c r="B194" s="74"/>
      <c r="C194" s="75"/>
      <c r="D194" s="76" t="s">
        <v>31</v>
      </c>
      <c r="E194" s="97" t="s">
        <v>45</v>
      </c>
      <c r="F194" s="96">
        <v>180</v>
      </c>
      <c r="G194" s="96">
        <v>0.04</v>
      </c>
      <c r="H194" s="96">
        <v>0</v>
      </c>
      <c r="I194" s="96">
        <v>15.44</v>
      </c>
      <c r="J194" s="96">
        <v>58.06</v>
      </c>
      <c r="K194" s="96" t="s">
        <v>48</v>
      </c>
      <c r="L194" s="77">
        <v>8</v>
      </c>
    </row>
    <row r="195" spans="1:12" x14ac:dyDescent="0.2">
      <c r="A195" s="20"/>
      <c r="B195" s="74"/>
      <c r="C195" s="75"/>
      <c r="D195" s="76" t="s">
        <v>32</v>
      </c>
      <c r="E195" s="56" t="s">
        <v>38</v>
      </c>
      <c r="F195" s="72">
        <v>70</v>
      </c>
      <c r="G195" s="72">
        <v>8.83</v>
      </c>
      <c r="H195" s="72">
        <v>6.87</v>
      </c>
      <c r="I195" s="72">
        <v>16.57</v>
      </c>
      <c r="J195" s="72">
        <v>168</v>
      </c>
      <c r="K195" s="96" t="s">
        <v>41</v>
      </c>
      <c r="L195" s="77">
        <v>8</v>
      </c>
    </row>
    <row r="196" spans="1:12" x14ac:dyDescent="0.2">
      <c r="A196" s="20"/>
      <c r="B196" s="74"/>
      <c r="C196" s="75"/>
      <c r="D196" s="76" t="s">
        <v>33</v>
      </c>
      <c r="E196" s="97" t="s">
        <v>46</v>
      </c>
      <c r="F196" s="96">
        <v>40</v>
      </c>
      <c r="G196" s="96">
        <v>5.04</v>
      </c>
      <c r="H196" s="96">
        <v>3.92</v>
      </c>
      <c r="I196" s="96">
        <v>10.08</v>
      </c>
      <c r="J196" s="96">
        <v>95.92</v>
      </c>
      <c r="K196" s="96" t="s">
        <v>41</v>
      </c>
      <c r="L196" s="77">
        <v>3</v>
      </c>
    </row>
    <row r="197" spans="1:12" x14ac:dyDescent="0.2">
      <c r="A197" s="20"/>
      <c r="B197" s="74"/>
      <c r="C197" s="75"/>
      <c r="D197" s="80"/>
      <c r="E197" s="81"/>
      <c r="F197" s="77"/>
      <c r="G197" s="77"/>
      <c r="H197" s="77"/>
      <c r="I197" s="77"/>
      <c r="J197" s="77"/>
      <c r="K197" s="82"/>
      <c r="L197" s="77"/>
    </row>
    <row r="198" spans="1:12" ht="15.75" x14ac:dyDescent="0.25">
      <c r="A198" s="20"/>
      <c r="B198" s="74"/>
      <c r="C198" s="75" t="s">
        <v>161</v>
      </c>
      <c r="D198" s="27" t="s">
        <v>23</v>
      </c>
      <c r="E198" s="51" t="s">
        <v>36</v>
      </c>
      <c r="F198" s="55">
        <v>200</v>
      </c>
      <c r="G198" s="55">
        <v>0.2</v>
      </c>
      <c r="H198" s="55">
        <v>0</v>
      </c>
      <c r="I198" s="55">
        <v>14</v>
      </c>
      <c r="J198" s="55">
        <v>53.3</v>
      </c>
      <c r="K198" s="117" t="s">
        <v>43</v>
      </c>
      <c r="L198" s="25"/>
    </row>
    <row r="199" spans="1:12" ht="15" x14ac:dyDescent="0.25">
      <c r="A199" s="20"/>
      <c r="B199" s="74"/>
      <c r="C199" s="75"/>
      <c r="D199" s="60" t="s">
        <v>155</v>
      </c>
      <c r="E199" s="103" t="s">
        <v>157</v>
      </c>
      <c r="F199" s="105" t="s">
        <v>159</v>
      </c>
      <c r="G199" s="113">
        <v>5.6</v>
      </c>
      <c r="H199" s="113">
        <v>4.4800000000000004</v>
      </c>
      <c r="I199" s="114">
        <v>52</v>
      </c>
      <c r="J199" s="115">
        <v>208.4</v>
      </c>
      <c r="K199" s="60" t="s">
        <v>41</v>
      </c>
      <c r="L199" s="25"/>
    </row>
    <row r="200" spans="1:12" ht="15" x14ac:dyDescent="0.25">
      <c r="A200" s="20"/>
      <c r="B200" s="74"/>
      <c r="C200" s="75"/>
      <c r="D200" s="27" t="s">
        <v>126</v>
      </c>
      <c r="E200" s="49" t="s">
        <v>162</v>
      </c>
      <c r="F200" s="55">
        <v>120</v>
      </c>
      <c r="G200" s="55">
        <v>0.9</v>
      </c>
      <c r="H200" s="55">
        <v>0.2</v>
      </c>
      <c r="I200" s="55">
        <v>8.1</v>
      </c>
      <c r="J200" s="55">
        <v>43</v>
      </c>
      <c r="K200" s="59" t="s">
        <v>41</v>
      </c>
      <c r="L200" s="25"/>
    </row>
    <row r="201" spans="1:12" x14ac:dyDescent="0.2">
      <c r="A201" s="28"/>
      <c r="B201" s="83"/>
      <c r="C201" s="84"/>
      <c r="D201" s="85" t="s">
        <v>25</v>
      </c>
      <c r="E201" s="86"/>
      <c r="F201" s="87">
        <f>F190+F191+F192+F193+F194+F195+F196</f>
        <v>925</v>
      </c>
      <c r="G201" s="87">
        <f>G190+G191+G192+G193+G194+G195+G196</f>
        <v>30.629999999999995</v>
      </c>
      <c r="H201" s="87">
        <f>H190+H191+H192+H193+H194+H195+H196</f>
        <v>25.18</v>
      </c>
      <c r="I201" s="87">
        <f>I190+I191+I192+I193+I194+I195+I196</f>
        <v>140.28</v>
      </c>
      <c r="J201" s="87">
        <f>J190+J191+J192+J193+J194+J195+J196</f>
        <v>886.68999999999994</v>
      </c>
      <c r="K201" s="88"/>
      <c r="L201" s="87">
        <f t="shared" ref="L201" si="24">SUM(L190:L200)</f>
        <v>144</v>
      </c>
    </row>
    <row r="202" spans="1:12" ht="13.5" thickBot="1" x14ac:dyDescent="0.25">
      <c r="A202" s="38">
        <f>A183</f>
        <v>2</v>
      </c>
      <c r="B202" s="92">
        <f>B183</f>
        <v>5</v>
      </c>
      <c r="C202" s="133" t="s">
        <v>34</v>
      </c>
      <c r="D202" s="134"/>
      <c r="E202" s="93"/>
      <c r="F202" s="94">
        <f>F189+F201</f>
        <v>1420</v>
      </c>
      <c r="G202" s="94">
        <f t="shared" ref="G202:L202" si="25">G189+G201</f>
        <v>47.259999999999991</v>
      </c>
      <c r="H202" s="94">
        <f t="shared" si="25"/>
        <v>55.01</v>
      </c>
      <c r="I202" s="94">
        <f t="shared" si="25"/>
        <v>200.41</v>
      </c>
      <c r="J202" s="94">
        <f t="shared" si="25"/>
        <v>1455.9499999999998</v>
      </c>
      <c r="K202" s="94"/>
      <c r="L202" s="94">
        <f t="shared" si="25"/>
        <v>192</v>
      </c>
    </row>
    <row r="203" spans="1:12" ht="13.5" thickBot="1" x14ac:dyDescent="0.25">
      <c r="A203" s="45"/>
      <c r="B203" s="99"/>
      <c r="C203" s="135" t="s">
        <v>35</v>
      </c>
      <c r="D203" s="135"/>
      <c r="E203" s="135"/>
      <c r="F203" s="100">
        <f>(F24+F44+F64+F84+F104+F122+F142+F161+F182+F202)/(IF(F24=0,0,1)+IF(F44=0,0,1)+IF(F64=0,0,1)+IF(F84=0,0,1)+IF(F104=0,0,1)+IF(F122=0,0,1)+IF(F142=0,0,1)+IF(F161=0,0,1)+IF(F182=0,0,1)+IF(F202=0,0,1))</f>
        <v>1434</v>
      </c>
      <c r="G203" s="100">
        <f>(G24+G44+G64+G84+G104+G122+G142+G161+G182+G202)/(IF(G24=0,0,1)+IF(G44=0,0,1)+IF(G64=0,0,1)+IF(G84=0,0,1)+IF(G104=0,0,1)+IF(G122=0,0,1)+IF(G142=0,0,1)+IF(G161=0,0,1)+IF(G182=0,0,1)+IF(G202=0,0,1))</f>
        <v>55.6</v>
      </c>
      <c r="H203" s="100">
        <f>(H24+H44+H64+H84+H104+H122+H142+H161+H182+H202)/(IF(H24=0,0,1)+IF(H44=0,0,1)+IF(H64=0,0,1)+IF(H84=0,0,1)+IF(H104=0,0,1)+IF(H122=0,0,1)+IF(H142=0,0,1)+IF(H161=0,0,1)+IF(H182=0,0,1)+IF(H202=0,0,1))</f>
        <v>56.209999999999994</v>
      </c>
      <c r="I203" s="100">
        <f>(I24+I44+I64+I84+I104+I122+I142+I161+I182+I202)/(IF(I24=0,0,1)+IF(I44=0,0,1)+IF(I64=0,0,1)+IF(I84=0,0,1)+IF(I104=0,0,1)+IF(I122=0,0,1)+IF(I142=0,0,1)+IF(I161=0,0,1)+IF(I182=0,0,1)+IF(I202=0,0,1))</f>
        <v>183.36100000000002</v>
      </c>
      <c r="J203" s="100">
        <f>(J24+J44+J64+J84+J104+J122+J142+J161+J182+J202)/(IF(J24=0,0,1)+IF(J44=0,0,1)+IF(J64=0,0,1)+IF(J84=0,0,1)+IF(J104=0,0,1)+IF(J122=0,0,1)+IF(J142=0,0,1)+IF(J161=0,0,1)+IF(J182=0,0,1)+IF(J202=0,0,1))</f>
        <v>1543.2549999999999</v>
      </c>
      <c r="K203" s="100"/>
      <c r="L203" s="100">
        <f>(L24+L44+L64+L84+L104+L122+L142+L161+L182+L202)/(IF(L24=0,0,1)+IF(L44=0,0,1)+IF(L64=0,0,1)+IF(L84=0,0,1)+IF(L104=0,0,1)+IF(L122=0,0,1)+IF(L142=0,0,1)+IF(L161=0,0,1)+IF(L182=0,0,1)+IF(L202=0,0,1))</f>
        <v>192</v>
      </c>
    </row>
  </sheetData>
  <mergeCells count="14">
    <mergeCell ref="C202:D202"/>
    <mergeCell ref="C203:E203"/>
    <mergeCell ref="C84:D84"/>
    <mergeCell ref="C104:D104"/>
    <mergeCell ref="C122:D122"/>
    <mergeCell ref="C142:D142"/>
    <mergeCell ref="C161:D161"/>
    <mergeCell ref="C182:D182"/>
    <mergeCell ref="C64:D64"/>
    <mergeCell ref="C1:E1"/>
    <mergeCell ref="H1:K1"/>
    <mergeCell ref="H2:K2"/>
    <mergeCell ref="C24:D24"/>
    <mergeCell ref="C44:D4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7 - 11 лет ОВЗ</vt:lpstr>
      <vt:lpstr>11 - 18 лет ОВЗ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2024-09-02T01:44:05Z</dcterms:modified>
</cp:coreProperties>
</file>